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865" windowHeight="1224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<sst xmlns="http://schemas.openxmlformats.org/spreadsheetml/2006/main" count="1149" uniqueCount="313">
  <si>
    <t>Управление образования, финансовое управление, управление экономики и прогнозирования, ОО</t>
  </si>
  <si>
    <t>Подпрограмма 2. "Развитие дополнительного образования и воспитания детей и молодежи в Починковском муниципальном округе"</t>
  </si>
  <si>
    <t>Формирование единого воспитательно пространства в Починковском муниципальном округе, развитие системы дополнительного образования</t>
  </si>
  <si>
    <t>Подпрограмма 4 "Патриотическое воспитание и подготовка граждан в Починковском муниципальном округе к военной службе"</t>
  </si>
  <si>
    <t>Подпрограмма 5 "Ресурсное обеспечение сферы образования в Починковском муниципальном округе"</t>
  </si>
  <si>
    <t>Подпрограмма 6 "Социально-правовая защита детей в Починковском муниципальном округе"</t>
  </si>
  <si>
    <t xml:space="preserve">Управление культуры и спорта администрации Починковского муниципального округа </t>
  </si>
  <si>
    <t>Цель:создание условий и возможностей для повышения роли в воспитании и просвещении населения Починковского муниципального округа в ее лучших традициях и достижениях; сохранение культурного наследия региона и единого культурно-информационного пространства</t>
  </si>
  <si>
    <t>Подпрограмма 1 "Сохранение и развитие материально-технической базы муниципальных учреждений культуры Починковского муниципального округа"</t>
  </si>
  <si>
    <t>Управление культуры и спорта администрации Починковского муниципального округа</t>
  </si>
  <si>
    <t>Финансовое управление администрации Починковского муниципального округа</t>
  </si>
  <si>
    <t>Цель: обеспечение сбалансированности и устойчивости бюджета Починковского муниципального округа Нижегородской области, повышение эффективности и качества управления муниципальными финансами Починковского муниципального округа</t>
  </si>
  <si>
    <t>подпрограмма 1 "Организация и совершенствование бюджетного процесса Починковского муниципального округа Нижегородской области"</t>
  </si>
  <si>
    <t>подпрограмма 2 "Создание условий для эффективного выполнения собственных и передаваемых полномочий органами местного самоуправления муниципальных образований Починковского муниципального округа Нижегородской области</t>
  </si>
  <si>
    <t>подпрограмма 3 "Повышение эффективности бюджетных расходов Починковского муниципального округа Нижегородской области"</t>
  </si>
  <si>
    <r>
      <t>Подпрограмма 1. "</t>
    </r>
    <r>
      <rPr>
        <b/>
        <sz val="9"/>
        <rFont val="Arial"/>
        <family val="2"/>
      </rPr>
      <t xml:space="preserve">Обеспечение жильем молодых семей Починковском муниципальном округе на период 2015-2025 годов" </t>
    </r>
    <r>
      <rPr>
        <sz val="9"/>
        <rFont val="Arial"/>
        <family val="2"/>
      </rPr>
      <t>(субсидия на осуществление социальных выплат молодым семьям на приобретение жилья или строительство индивидуального жилого дома)</t>
    </r>
  </si>
  <si>
    <t>Цель:обеспечение доступным и комфортным жильем населения Починковского муниципального округа (обеспечение первичной финансовой поддержки молодых семей, нуждающихся в жилых помещениях, при приобретении (строительстве) отдельного благоустроенного жилья</t>
  </si>
  <si>
    <r>
      <t xml:space="preserve">Подпрограмма 2 </t>
    </r>
    <r>
      <rPr>
        <b/>
        <sz val="10"/>
        <rFont val="Arial"/>
        <family val="2"/>
      </rPr>
      <t xml:space="preserve">"Ипотечное жилищное кредитование населения Починковского муниципального округа на период 2015-2025 годов" </t>
    </r>
    <r>
      <rPr>
        <sz val="10"/>
        <rFont val="Arial"/>
        <family val="2"/>
      </rPr>
      <t>(возмещение части процентов по кредитам)</t>
    </r>
  </si>
  <si>
    <t>Администрация Починковского муниципального округа - управление экономики и прогнозирования</t>
  </si>
  <si>
    <t>Цель: улучшение условий и охраны труда у работодателей, расположенных на территории Починковского муниципального округа, и как следствие, снижение уровня производственного травматизма и профессиональной заболеваемости</t>
  </si>
  <si>
    <t xml:space="preserve">Отдел ГОЧС и МП администрации Починковского муниципального округа </t>
  </si>
  <si>
    <t>Управление сельского хозяйства и земельной реформы администрации Починковского муниципального округа</t>
  </si>
  <si>
    <t>Управление архитектуры, строительства и ЖКХ администрации Починковского муниципального округа, управление экономики и прогнозирования</t>
  </si>
  <si>
    <t xml:space="preserve">Администрация Починковского муниципального округа </t>
  </si>
  <si>
    <t>Муниципальные программы без финансирования програмных  мероприятий за счет средств бюджета округа за январь - март 2021 года</t>
  </si>
  <si>
    <t>Цель:создание условий, обеспечивающих возможность гражданам систематически заниматься физической культурой и спортом</t>
  </si>
  <si>
    <t>Подпрограмма 1 "Развитие физической культуры и массового спорта"</t>
  </si>
  <si>
    <t>Подпрограмма 2 "Обеспечение реализации муниципальной программы"</t>
  </si>
  <si>
    <t>Модернизация обеспечения готовности выпускников общеобразовательных организаций к дальнейшему обучению и деятельности содержания общего образования и образовательной среды с целью развития одаренности обучающихся в высокотехнологичной экономике</t>
  </si>
  <si>
    <t>Наименование муниципальной программы</t>
  </si>
  <si>
    <t>Документ утверждения (внесения изменений)</t>
  </si>
  <si>
    <t>Муниципальный заказчик - координатор программы</t>
  </si>
  <si>
    <t>Сроки и этапы реализации</t>
  </si>
  <si>
    <t>Период отчетности</t>
  </si>
  <si>
    <t>№ п/п</t>
  </si>
  <si>
    <t>Всего, в т. ч.</t>
  </si>
  <si>
    <t>федер. бюджет</t>
  </si>
  <si>
    <t>областн. бюджет</t>
  </si>
  <si>
    <t>прочие источники</t>
  </si>
  <si>
    <t>местн. бюджет</t>
  </si>
  <si>
    <t>Наименование мероприятия</t>
  </si>
  <si>
    <t>Категория расходов (капитальные вложения, НИОКР и прочие расходы</t>
  </si>
  <si>
    <t>Сроки выполнения</t>
  </si>
  <si>
    <t>Ответственный исполнитель</t>
  </si>
  <si>
    <t>Объем финансирования предусмотренный в утвержденной программе, тыс. руб.</t>
  </si>
  <si>
    <t>Уточненный план бюджетных ассигнований на год, тыс. руб.</t>
  </si>
  <si>
    <t>Исполнение финансирования за отчетный период  (кассовые расходы), тыс. руб.</t>
  </si>
  <si>
    <t>Причины неиспол нения финансирования</t>
  </si>
  <si>
    <t>Постановление администрации Починковского муниципального района Нижегородской области от 07.11.2014 года № 883</t>
  </si>
  <si>
    <t>Совершенствование дошкольного образования как института социального развития</t>
  </si>
  <si>
    <t>Прочие расходы</t>
  </si>
  <si>
    <t xml:space="preserve"> Управление образования и РИДК</t>
  </si>
  <si>
    <t>Управление образования</t>
  </si>
  <si>
    <t>Поддержка, сохранение и распространение русского языка, улучшение качества преподавания русского языка, литератыры, истории, комплексного учебного курса "Основы религиозных культур и светской этики"</t>
  </si>
  <si>
    <t>Управление образования, РИДК</t>
  </si>
  <si>
    <r>
      <t xml:space="preserve">мероприятие </t>
    </r>
    <r>
      <rPr>
        <b/>
        <sz val="9"/>
        <rFont val="Arial"/>
        <family val="2"/>
      </rPr>
      <t>1.1</t>
    </r>
  </si>
  <si>
    <r>
      <t xml:space="preserve">мероприятие </t>
    </r>
    <r>
      <rPr>
        <b/>
        <sz val="9"/>
        <rFont val="Arial"/>
        <family val="2"/>
      </rPr>
      <t>1.2</t>
    </r>
  </si>
  <si>
    <r>
      <t xml:space="preserve">мероприятие </t>
    </r>
    <r>
      <rPr>
        <b/>
        <sz val="9"/>
        <rFont val="Arial"/>
        <family val="2"/>
      </rPr>
      <t>1.3</t>
    </r>
  </si>
  <si>
    <r>
      <t xml:space="preserve">мероприятие </t>
    </r>
    <r>
      <rPr>
        <b/>
        <sz val="9"/>
        <rFont val="Arial"/>
        <family val="2"/>
      </rPr>
      <t>1.4</t>
    </r>
  </si>
  <si>
    <t>Формирование у обучающихся социальных компетенций, гражданских установок, культуры здорового образа жизни</t>
  </si>
  <si>
    <t>Повышение качества и доступности образования для детей  с ОВЗ и детей инвалидов</t>
  </si>
  <si>
    <r>
      <t xml:space="preserve">мероприятие </t>
    </r>
    <r>
      <rPr>
        <b/>
        <sz val="9"/>
        <rFont val="Arial"/>
        <family val="2"/>
      </rPr>
      <t>1.6</t>
    </r>
  </si>
  <si>
    <r>
      <t xml:space="preserve">мероприятие </t>
    </r>
    <r>
      <rPr>
        <b/>
        <sz val="9"/>
        <rFont val="Arial"/>
        <family val="2"/>
      </rPr>
      <t>1.5</t>
    </r>
  </si>
  <si>
    <t xml:space="preserve">Создание механизмов мотивации педагогов к повышению качества работы и непрерывному профессиональному развитию </t>
  </si>
  <si>
    <t>Обеспечение деятельности образовательных организаций, подведомственных УО на основе муниципальных заданий</t>
  </si>
  <si>
    <t>Субвенция на использование отдельных переданных государственных полномочий в сфере образования</t>
  </si>
  <si>
    <t>Обеспечение деятельности казенных образовательных организаций, подведомственных УО</t>
  </si>
  <si>
    <r>
      <t xml:space="preserve">мероприятие </t>
    </r>
    <r>
      <rPr>
        <b/>
        <sz val="9"/>
        <rFont val="Arial"/>
        <family val="2"/>
      </rPr>
      <t>1.7</t>
    </r>
  </si>
  <si>
    <r>
      <t xml:space="preserve">мероприятие </t>
    </r>
    <r>
      <rPr>
        <b/>
        <sz val="9"/>
        <rFont val="Arial"/>
        <family val="2"/>
      </rPr>
      <t>1.8</t>
    </r>
  </si>
  <si>
    <r>
      <t xml:space="preserve">мероприятие </t>
    </r>
    <r>
      <rPr>
        <b/>
        <sz val="9"/>
        <rFont val="Arial"/>
        <family val="2"/>
      </rPr>
      <t>1.9</t>
    </r>
  </si>
  <si>
    <t>Обновление содержания дополнительного образования, повышение уровня профессионального мастерства педагогических работников сферы воспитания и дополнительного образования, выявление и распространение передового и инновационного опыта,  эффективных форм и методов работы</t>
  </si>
  <si>
    <t>Содействие интелектуальному, духовно-нравственному развитию детей, реализации личности ребенка в интересах общества, создание условий для выявления и творческого развития одаренных и талантливых детей и молодежи, развитие мотивации у детей к познанию и творчеству</t>
  </si>
  <si>
    <t>Профилактика асоциальных явлений в детской и молодежной среде, формирование здорового образа жизни</t>
  </si>
  <si>
    <t>Привлечение обучающихся к регулярным занятиям физической культурой и спортом, развитие различных видов спорта. Внедрение новых форм спортивно-массовых мероприятий</t>
  </si>
  <si>
    <t>Управление образования, управление культуры и спорта</t>
  </si>
  <si>
    <t>Экологическое воспитание и формирование экологической культуры у обучающихся; создание условий для вовлечения детей в поисково-иследовательскую деятельность</t>
  </si>
  <si>
    <t>Мероприятия, направленные на противодействие немедицинскому использованию наркотических средств</t>
  </si>
  <si>
    <t>Управление образования, ГБУЗ НО "Починковская ЦРБ"</t>
  </si>
  <si>
    <r>
      <t>Мероприятие 2</t>
    </r>
    <r>
      <rPr>
        <b/>
        <sz val="9"/>
        <rFont val="Arial"/>
        <family val="2"/>
      </rPr>
      <t>.1</t>
    </r>
  </si>
  <si>
    <r>
      <t>Мероприятие 2</t>
    </r>
    <r>
      <rPr>
        <b/>
        <sz val="9"/>
        <rFont val="Arial"/>
        <family val="2"/>
      </rPr>
      <t>.2</t>
    </r>
  </si>
  <si>
    <r>
      <t>Мероприятие 2</t>
    </r>
    <r>
      <rPr>
        <b/>
        <sz val="9"/>
        <rFont val="Arial"/>
        <family val="2"/>
      </rPr>
      <t>.3</t>
    </r>
  </si>
  <si>
    <r>
      <t>мероприятие</t>
    </r>
    <r>
      <rPr>
        <b/>
        <sz val="9"/>
        <rFont val="Arial"/>
        <family val="2"/>
      </rPr>
      <t xml:space="preserve"> 2.4</t>
    </r>
  </si>
  <si>
    <t>Организация мероприятий для обучающихся-победителей и призеров муниципальных и областных этапов конкурсов, олимпиад, соревнований, отличников учебы, лидеров и руководителей детских и молодежных общественных объединений, советов старшеклассников</t>
  </si>
  <si>
    <t>Организация отдыха и оздоровления детей, в том числе детей, находящихся в трудной жизненной ситуации</t>
  </si>
  <si>
    <t>Управление образования, РИДК, управление социальной защиты населения</t>
  </si>
  <si>
    <t xml:space="preserve">Подготовка квалифицированных кадров, владеющих современными педагогическими и оздоровительными технологиями </t>
  </si>
  <si>
    <r>
      <t xml:space="preserve">мероприятие </t>
    </r>
    <r>
      <rPr>
        <b/>
        <sz val="9"/>
        <rFont val="Arial"/>
        <family val="2"/>
      </rPr>
      <t>2.5</t>
    </r>
  </si>
  <si>
    <r>
      <t xml:space="preserve">мероприятие </t>
    </r>
    <r>
      <rPr>
        <b/>
        <sz val="9"/>
        <rFont val="Arial"/>
        <family val="2"/>
      </rPr>
      <t>2.6</t>
    </r>
  </si>
  <si>
    <r>
      <t xml:space="preserve">мероприятие </t>
    </r>
    <r>
      <rPr>
        <b/>
        <sz val="9"/>
        <rFont val="Arial"/>
        <family val="2"/>
      </rPr>
      <t>2.7</t>
    </r>
  </si>
  <si>
    <r>
      <t xml:space="preserve">мероприятие </t>
    </r>
    <r>
      <rPr>
        <b/>
        <sz val="9"/>
        <rFont val="Arial"/>
        <family val="2"/>
      </rPr>
      <t>2.8</t>
    </r>
  </si>
  <si>
    <r>
      <t xml:space="preserve">мероприятие </t>
    </r>
    <r>
      <rPr>
        <b/>
        <sz val="9"/>
        <rFont val="Arial"/>
        <family val="2"/>
      </rPr>
      <t>2.9</t>
    </r>
  </si>
  <si>
    <r>
      <t xml:space="preserve">мероприятие </t>
    </r>
    <r>
      <rPr>
        <b/>
        <sz val="8"/>
        <rFont val="Arial"/>
        <family val="2"/>
      </rPr>
      <t>2.10</t>
    </r>
  </si>
  <si>
    <r>
      <t xml:space="preserve">мероприятие </t>
    </r>
    <r>
      <rPr>
        <b/>
        <sz val="8"/>
        <rFont val="Arial"/>
        <family val="2"/>
      </rPr>
      <t>2.11</t>
    </r>
  </si>
  <si>
    <t>Развитие моделей и форм детского самоуправления, совершенствование волонтерской деятельности</t>
  </si>
  <si>
    <t>Подпрограмма 3 "Развитие системы оценки качества образования и информационной прозрачности системы образования в Починковском муниципальном районе"</t>
  </si>
  <si>
    <t>Включение потребителей образовательных услуг в оценку деятельности системы образования через развитие механизмов внешней оценки качества образования и государственно-общественного управления</t>
  </si>
  <si>
    <t xml:space="preserve">Формирование культуры оценки качества образования на уровне района и отдельных организаций через повышение квалификационного уровня кадров системы образования </t>
  </si>
  <si>
    <t>Создание системы сбора и анализа информации об индивидуальных образовательных достижениях и системы мониторинговых иследований качества образования на различных уровнях</t>
  </si>
  <si>
    <r>
      <t xml:space="preserve">Мероприятие </t>
    </r>
    <r>
      <rPr>
        <b/>
        <sz val="9"/>
        <rFont val="Arial"/>
        <family val="2"/>
      </rPr>
      <t>3.1</t>
    </r>
  </si>
  <si>
    <r>
      <t xml:space="preserve">Мероприятие </t>
    </r>
    <r>
      <rPr>
        <b/>
        <sz val="9"/>
        <rFont val="Arial"/>
        <family val="2"/>
      </rPr>
      <t>3.2</t>
    </r>
  </si>
  <si>
    <r>
      <t xml:space="preserve">Мероприятие </t>
    </r>
    <r>
      <rPr>
        <b/>
        <sz val="9"/>
        <rFont val="Arial"/>
        <family val="2"/>
      </rPr>
      <t>3.3</t>
    </r>
  </si>
  <si>
    <t>Организация обучения граждан начальным знаниям по основам военной службы и повышение квалификации специалистов в сфере патриотического воспитания</t>
  </si>
  <si>
    <t>Разработка методических рекомендаций для педагогических работников по патриотическому воспитанию обучающихся</t>
  </si>
  <si>
    <t>Формирование и ведение электронных ресурсов и информационного банка данных в сфере патриотического воспитания</t>
  </si>
  <si>
    <t>Обеспечение информационного освещения мероприятий патриотической направленности в средствах массовой информации</t>
  </si>
  <si>
    <t xml:space="preserve">Проведение комплекса мероприятий по воспитанию у населения навыков поведения в чрезвычайных ситуациях </t>
  </si>
  <si>
    <t>Трансляция лучшего опыта работы в сфере патриотического воспитания населения</t>
  </si>
  <si>
    <t xml:space="preserve">Развитие системы военно-спортивных и военно прикладных мероприятий для молодежи призывного возраста </t>
  </si>
  <si>
    <t>Совершенствование системы работы по патриотическому воспитанию обучающихся</t>
  </si>
  <si>
    <t>Организация поисковых, познавательных и научно иследовательских мероприятий в сфере патриотического воспитания</t>
  </si>
  <si>
    <r>
      <t xml:space="preserve">Мероприятие </t>
    </r>
    <r>
      <rPr>
        <b/>
        <sz val="9"/>
        <rFont val="Arial"/>
        <family val="2"/>
      </rPr>
      <t>4.1</t>
    </r>
  </si>
  <si>
    <r>
      <t xml:space="preserve">Мероприятие </t>
    </r>
    <r>
      <rPr>
        <b/>
        <sz val="9"/>
        <rFont val="Arial"/>
        <family val="2"/>
      </rPr>
      <t>4.2</t>
    </r>
  </si>
  <si>
    <r>
      <t xml:space="preserve">Мероприятие </t>
    </r>
    <r>
      <rPr>
        <b/>
        <sz val="9"/>
        <rFont val="Arial"/>
        <family val="2"/>
      </rPr>
      <t>4.3</t>
    </r>
  </si>
  <si>
    <r>
      <t xml:space="preserve">Мероприятие </t>
    </r>
    <r>
      <rPr>
        <b/>
        <sz val="9"/>
        <rFont val="Arial"/>
        <family val="2"/>
      </rPr>
      <t>4.4</t>
    </r>
  </si>
  <si>
    <r>
      <t xml:space="preserve">Мероприятие </t>
    </r>
    <r>
      <rPr>
        <b/>
        <sz val="9"/>
        <rFont val="Arial"/>
        <family val="2"/>
      </rPr>
      <t>4.5</t>
    </r>
  </si>
  <si>
    <r>
      <t xml:space="preserve">мероприятие </t>
    </r>
    <r>
      <rPr>
        <b/>
        <sz val="9"/>
        <rFont val="Arial"/>
        <family val="2"/>
      </rPr>
      <t>4.6</t>
    </r>
  </si>
  <si>
    <r>
      <t xml:space="preserve">Мероприятие </t>
    </r>
    <r>
      <rPr>
        <b/>
        <sz val="9"/>
        <rFont val="Arial"/>
        <family val="2"/>
      </rPr>
      <t>4.7</t>
    </r>
  </si>
  <si>
    <r>
      <t xml:space="preserve">Мероприятие </t>
    </r>
    <r>
      <rPr>
        <b/>
        <sz val="9"/>
        <rFont val="Arial"/>
        <family val="2"/>
      </rPr>
      <t>4.8</t>
    </r>
  </si>
  <si>
    <r>
      <t xml:space="preserve">мероприятие </t>
    </r>
    <r>
      <rPr>
        <b/>
        <sz val="9"/>
        <rFont val="Arial"/>
        <family val="2"/>
      </rPr>
      <t>4.9</t>
    </r>
  </si>
  <si>
    <t>Совершенствование кадрового потенциала системы образования</t>
  </si>
  <si>
    <t>Реализация мер по поошрению и социальной поддержке руководящих и педагогических работников, а также неработающих ветеранов педагогического труда</t>
  </si>
  <si>
    <t>Управление образования, управление архитектуры, строительства и ЖКХ</t>
  </si>
  <si>
    <r>
      <t xml:space="preserve">мероприятие </t>
    </r>
    <r>
      <rPr>
        <b/>
        <sz val="9"/>
        <rFont val="Arial"/>
        <family val="2"/>
      </rPr>
      <t>5.1</t>
    </r>
  </si>
  <si>
    <r>
      <t xml:space="preserve">мероприятие </t>
    </r>
    <r>
      <rPr>
        <b/>
        <sz val="9"/>
        <rFont val="Arial"/>
        <family val="2"/>
      </rPr>
      <t>5.2</t>
    </r>
  </si>
  <si>
    <r>
      <t xml:space="preserve">мероприятие </t>
    </r>
    <r>
      <rPr>
        <b/>
        <sz val="9"/>
        <rFont val="Arial"/>
        <family val="2"/>
      </rPr>
      <t>5.3</t>
    </r>
  </si>
  <si>
    <r>
      <t xml:space="preserve">мероприятие </t>
    </r>
    <r>
      <rPr>
        <b/>
        <sz val="9"/>
        <rFont val="Arial"/>
        <family val="2"/>
      </rPr>
      <t>5.4</t>
    </r>
  </si>
  <si>
    <r>
      <t xml:space="preserve">Мероприятие </t>
    </r>
    <r>
      <rPr>
        <b/>
        <sz val="9"/>
        <rFont val="Arial"/>
        <family val="2"/>
      </rPr>
      <t>5.5</t>
    </r>
  </si>
  <si>
    <t>Совершенствование системы социально - правовой защиты детей</t>
  </si>
  <si>
    <t>Создание условий для личностного развития детей сирот и детей, оставшихся без попечения родителей, улучшения качества их жизни</t>
  </si>
  <si>
    <r>
      <t xml:space="preserve">мероприятие </t>
    </r>
    <r>
      <rPr>
        <b/>
        <sz val="9"/>
        <rFont val="Arial"/>
        <family val="2"/>
      </rPr>
      <t>6.1</t>
    </r>
  </si>
  <si>
    <r>
      <t xml:space="preserve">мероприятие </t>
    </r>
    <r>
      <rPr>
        <b/>
        <sz val="9"/>
        <rFont val="Arial"/>
        <family val="2"/>
      </rPr>
      <t>6.2</t>
    </r>
  </si>
  <si>
    <t>Подпрограмма 7 "Обеспечение реализации муниципальной программы"</t>
  </si>
  <si>
    <t>Подпрограмма 3 "Обеспечение реализации муниципальной программы"</t>
  </si>
  <si>
    <t>подпрограмма 4 "Обеспечение реализации муниципальной программы"</t>
  </si>
  <si>
    <t>ГКУ Центр занятости населения Починковского района</t>
  </si>
  <si>
    <t>Цель: предоставление гражданам материальной поддержки в виде временного заработка; сохранение мотивации к труду у лиц , имеющих длительный перерыв в работе или не имеющих опыта работы, приобщение к трудовой деятельности лиц впервые ищущих работу, не имеющих профессию</t>
  </si>
  <si>
    <t>организация общественных работ</t>
  </si>
  <si>
    <t xml:space="preserve">ГКУ Центр занятости населения </t>
  </si>
  <si>
    <t>временное трудоустройство несовершеннолетних граждан в возрасте от 14 до 18 лет</t>
  </si>
  <si>
    <r>
      <t xml:space="preserve">мероприяе </t>
    </r>
    <r>
      <rPr>
        <b/>
        <sz val="8"/>
        <rFont val="Arial"/>
        <family val="2"/>
      </rPr>
      <t>7</t>
    </r>
  </si>
  <si>
    <r>
      <t>мероприяе</t>
    </r>
    <r>
      <rPr>
        <b/>
        <sz val="8"/>
        <rFont val="Arial"/>
        <family val="2"/>
      </rPr>
      <t xml:space="preserve"> 8</t>
    </r>
  </si>
  <si>
    <t>мероприятие 1</t>
  </si>
  <si>
    <t>мероприятие 1.2</t>
  </si>
  <si>
    <t xml:space="preserve">ЦЕЛЬ: развитие производственно-финансовой деятельности организаций агропромышленного комплекса; создание условий для устойчивого развития сельских территорий; обеспечение создания условий для реализации муниципальной программы </t>
  </si>
  <si>
    <t>Подпрограмма 1. "Развитие сельского хозяйства, пищевой и перерабатывающей промышленности Починковского муниципального района Нижегородской области до 2020 года"</t>
  </si>
  <si>
    <t>Муниципальная программа "Развитие агропромышленного комплекса Починковского муниципального района Нижегородской области"</t>
  </si>
  <si>
    <t>Подпрограмма 2 "Устойчивое развитие сельских территорий муниципального района (городского округа) Нижегородской области до 2020 года"</t>
  </si>
  <si>
    <t>Мероприятие 3 "Развитие инфраструктуры поддержки малого и среднего предпринимательства"</t>
  </si>
  <si>
    <t>Цель:</t>
  </si>
  <si>
    <t>Цель:обеспечение устойчивого функционирования и развития систем коммунальной инфраструктуры, создание условий для реализации инвестиционных проектов на территории Починковского района</t>
  </si>
  <si>
    <t>Муниципальная программа "Социально-экономическое развитие Починковского муниципального района Нижегородской области на 2008-2020 гг"</t>
  </si>
  <si>
    <t>Постановление администрации Починковского муниципального района от 27.12.2013 г №644</t>
  </si>
  <si>
    <t>1 этап 2008-2010 гг., 2 этап 2011-2020 г.г.</t>
  </si>
  <si>
    <t>Всего по финансируемым программам</t>
  </si>
  <si>
    <t>мероприятие</t>
  </si>
  <si>
    <t xml:space="preserve">прочие источники </t>
  </si>
  <si>
    <t>Постановление администрации Починковского муниципального района от 31.12.2015 г №1147</t>
  </si>
  <si>
    <t>Постановление администрации Починковского муниципального района от 30.12.2015 г №1138</t>
  </si>
  <si>
    <t>Проведение мероприятий по улучшению условий и охраны труда, предусмотренных Типовым перечнем (приказ минздравсоцразвития России от 01.04.2012 г № 181-н)</t>
  </si>
  <si>
    <t>Постановление администрации Починковского муниципального района от 10.07.2015 г №544</t>
  </si>
  <si>
    <t>оказание муниципальной поддержки в виде грантов - субсидии начинающим малым предприятиям на создание собственного дела в целях возмещения части затрат, связанных с началом предпринимательской деятельности</t>
  </si>
  <si>
    <t>Постановление администрации Починковского муниципального района от 28.09.2015 г №788</t>
  </si>
  <si>
    <t>2016-2020 годы с перспективой до 2025 года</t>
  </si>
  <si>
    <t>Укрепление материально-технической базы подведомственных ОО, подготовка к новому учебному году, капитальный ремонт, аварийные работы, реализация планов укрепления материально-технической базы ОО, модернизация и обновление автобусного парка для перевозки учащихся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</si>
  <si>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</si>
  <si>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Подпрограмма 2 "Наследие"</t>
  </si>
  <si>
    <t xml:space="preserve">Цель: обеспечение выполнения первичных мер пожарной безопасности на территории Починковского муниципального района </t>
  </si>
  <si>
    <t>Постановление администрации Починковского муниципального района от 18.11.2016 г №1088</t>
  </si>
  <si>
    <t>создание и развитие и инфраструктуры поддержки субъектов малого и среднего предпринимательства (субсидия автономной некоммерческой организации "Центр развития предпринимательства Починковского муниципального района)</t>
  </si>
  <si>
    <t>Обеспечение подведомственных ОО профессиональной и учебно методической литературой, бланками документов об уровне образования и квалификации, а также МБОО золотыми медалями</t>
  </si>
  <si>
    <t xml:space="preserve"> </t>
  </si>
  <si>
    <t>Васильева А.Н. 5-18-32</t>
  </si>
  <si>
    <t>Подпрограмма 8 "Развитие молодежной политики"</t>
  </si>
  <si>
    <r>
      <t xml:space="preserve">мероприятие </t>
    </r>
    <r>
      <rPr>
        <b/>
        <sz val="9"/>
        <rFont val="Arial"/>
        <family val="2"/>
      </rPr>
      <t>8.1</t>
    </r>
  </si>
  <si>
    <t>Укрепление кадрового потенциала в сфере государственной молодежной политики, информационно-аналитическая деятельность</t>
  </si>
  <si>
    <r>
      <t xml:space="preserve">мероприятие </t>
    </r>
    <r>
      <rPr>
        <b/>
        <sz val="9"/>
        <rFont val="Arial"/>
        <family val="2"/>
      </rPr>
      <t>8.2</t>
    </r>
  </si>
  <si>
    <t>Создание условий для воспитания и всестороннего развития молодых граждан, обладающих устойчивой системой нравственных и гражданских ценностей, вовлечение молодежи в социальные практики</t>
  </si>
  <si>
    <r>
      <t xml:space="preserve">мероприятие </t>
    </r>
    <r>
      <rPr>
        <b/>
        <sz val="9"/>
        <rFont val="Arial"/>
        <family val="2"/>
      </rPr>
      <t>8.3</t>
    </r>
  </si>
  <si>
    <t>Создание благоприятных условий по формированию ценностей семейной культуры и образа успешной молодой семьи, по поддержке молодых семей</t>
  </si>
  <si>
    <r>
      <t xml:space="preserve">мероприятие </t>
    </r>
    <r>
      <rPr>
        <b/>
        <sz val="9"/>
        <rFont val="Arial"/>
        <family val="2"/>
      </rPr>
      <t>8.4</t>
    </r>
  </si>
  <si>
    <r>
      <t xml:space="preserve">мероприятие </t>
    </r>
    <r>
      <rPr>
        <b/>
        <sz val="9"/>
        <rFont val="Arial"/>
        <family val="2"/>
      </rPr>
      <t>8.5</t>
    </r>
  </si>
  <si>
    <t>Формирование ценностей здорового образа жизни в молодежной среде</t>
  </si>
  <si>
    <t>Создание условий для развития эффективных моделей трудовой активности молодежи, в том числе через систему вторичности занятости студенческих трудовых отрядов, развитие инновационного потенциала и предпринимательской активности молодого поколения</t>
  </si>
  <si>
    <t>2018-2021 годы</t>
  </si>
  <si>
    <t>Муниципальная программа профилактики правонарушений на территории Починковского муниципального района Нижегородской области на 2019-2021 годы</t>
  </si>
  <si>
    <t>Постановление администрации Починковского муниципального района от 25.12.2018 г №1261</t>
  </si>
  <si>
    <t>2019-2021 годы</t>
  </si>
  <si>
    <t>Цель: снижение доли особо тяжких и тяжких преступлений, имущественных преступлений; профилактика преступлений против личности; сокращение смертности от ДТП на территории Починковского муниципального района; обеспечение безопасности населения</t>
  </si>
  <si>
    <t>Подпрограмма 2 "Повышение безопасности дорожного движения в Починковском муниципальном районе"</t>
  </si>
  <si>
    <t>Подпрограмма 3 "Построение и развитие аппаратно-програмного комплекса "Безопасный город" Починковского муниципального района"</t>
  </si>
  <si>
    <t>\</t>
  </si>
  <si>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</si>
  <si>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</t>
  </si>
  <si>
    <t>Участие в реализации мероприятий федерального проекта "Современная школа", в том числе обновление материально-технической базы для формирования у обучающихся современных технологических и гуманитарных навыков</t>
  </si>
  <si>
    <t>Управление образования, общеобразовательные организации</t>
  </si>
  <si>
    <r>
      <t xml:space="preserve">мероприятие </t>
    </r>
    <r>
      <rPr>
        <b/>
        <sz val="8"/>
        <rFont val="Arial"/>
        <family val="2"/>
      </rPr>
      <t>1.10</t>
    </r>
  </si>
  <si>
    <t>Мероприятие 1</t>
  </si>
  <si>
    <t>Мероприятие 2</t>
  </si>
  <si>
    <t>Мероприятие 3</t>
  </si>
  <si>
    <t>Мероприятие 4</t>
  </si>
  <si>
    <t>Мероприятие 5</t>
  </si>
  <si>
    <t>Мероприятие 6</t>
  </si>
  <si>
    <t>Мероприятие 7</t>
  </si>
  <si>
    <t>Мероприятие 8</t>
  </si>
  <si>
    <t>Мероприятие 9</t>
  </si>
  <si>
    <t>Цель: повышение уровня экологической безопасности, повышение качества окружающей среды и формирование имиджа Починковского муниципального района Нижегородской области как экологически чистой территории</t>
  </si>
  <si>
    <t>мероприятие 2</t>
  </si>
  <si>
    <t>Экологическое образование и просвещение</t>
  </si>
  <si>
    <t>Управление АС и ЖКХ, администрации сельских поселений, МБУ ЭХО</t>
  </si>
  <si>
    <t>Управление АС и ЖКХ, администрации сельских поселений, управление образования</t>
  </si>
  <si>
    <t>Развитие системы обращения с отходами производства и потребления</t>
  </si>
  <si>
    <t>2020 год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</si>
  <si>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</si>
  <si>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мероприятие </t>
    </r>
    <r>
      <rPr>
        <b/>
        <sz val="8"/>
        <rFont val="Arial"/>
        <family val="2"/>
      </rPr>
      <t>2.12</t>
    </r>
  </si>
  <si>
    <t>Обеспечение функционирования модели персонифицированного финансирования дополнительного образования детей -внедрение и обеспечение функционирования модели персонифицированногофинансирования дополнительного образования детей, подразумевающей предоставление детям сертификатов дополнительного образования с возможностью использования в рамках модели - методическое и информационное сопровождение поставщиков услуг дополнительного образования, независимо от их формы собственности, семей и иных участников системыперсонифицированного финансирования дополнительного образования детей</t>
  </si>
  <si>
    <r>
      <t xml:space="preserve">Мероприятие </t>
    </r>
    <r>
      <rPr>
        <b/>
        <sz val="9"/>
        <rFont val="Arial"/>
        <family val="2"/>
      </rPr>
      <t>5.6</t>
    </r>
  </si>
  <si>
    <t>Участие в мероприятиях федерального проекта "Успех каждого ребенка"</t>
  </si>
  <si>
    <t>Управление образования, ОО</t>
  </si>
  <si>
    <t>Управление образования, ООО</t>
  </si>
  <si>
    <t>Управление образования, ОДО, РИДК, ОО</t>
  </si>
  <si>
    <t xml:space="preserve">Управление образования, управление культуры и спорта </t>
  </si>
  <si>
    <t>мероприятие 8.6</t>
  </si>
  <si>
    <t>Участие в мероприятиях федерального проекта "Социальная активность"</t>
  </si>
  <si>
    <t>2020-2024 годы. Программа реализуется в один этап.</t>
  </si>
  <si>
    <t>Постановление администрации Починковского муниципального района от 04.07.2019 г №498</t>
  </si>
  <si>
    <t>2017-2019 годы и на период до 2023 года</t>
  </si>
  <si>
    <t>Муниципальная программа "Пожарная безопасность Починковского муниципального района на 2017-2019 годы и на период до 2023 года</t>
  </si>
  <si>
    <t>2015-2022 годы</t>
  </si>
  <si>
    <t>Программа "Охрана окружающей среды на территории Починковского муниципального района Нижегородской областина 2019-2021 годы"</t>
  </si>
  <si>
    <r>
      <t xml:space="preserve">Инвестиционный проект 2 </t>
    </r>
    <r>
      <rPr>
        <sz val="10"/>
        <rFont val="Arial"/>
        <family val="0"/>
      </rPr>
      <t>"Строительство водопровода 2 очередьс. П-Хованская</t>
    </r>
  </si>
  <si>
    <r>
      <t>Инвестиционный проек 3 "</t>
    </r>
    <r>
      <rPr>
        <sz val="8"/>
        <rFont val="Arial"/>
        <family val="2"/>
      </rPr>
      <t>Реконструкция линии  водопровода ул. Юбилейная, ул. 2 линия, ул. Гражданская, ул Весенняя, ул. 1 мая, ул. Сидорова с. Починки"</t>
    </r>
  </si>
  <si>
    <r>
      <t>Инвестиционный проект 26</t>
    </r>
    <r>
      <rPr>
        <sz val="10"/>
        <rFont val="Arial"/>
        <family val="0"/>
      </rPr>
      <t xml:space="preserve"> "</t>
    </r>
    <r>
      <rPr>
        <sz val="9"/>
        <rFont val="Arial"/>
        <family val="2"/>
      </rPr>
      <t>Разработка проектно-сметной документации и строительство газопровода п. Осиновка</t>
    </r>
    <r>
      <rPr>
        <sz val="10"/>
        <rFont val="Arial"/>
        <family val="0"/>
      </rPr>
      <t>"</t>
    </r>
  </si>
  <si>
    <r>
      <t xml:space="preserve">Инвестиционный проект 38 </t>
    </r>
    <r>
      <rPr>
        <sz val="10"/>
        <rFont val="Arial"/>
        <family val="2"/>
      </rPr>
      <t>"Изготовление ПСД на строительство детского сада с. Починки, ул. 65 лет Победы"</t>
    </r>
  </si>
  <si>
    <r>
      <t xml:space="preserve">Инвестиционный проект 40 </t>
    </r>
    <r>
      <rPr>
        <sz val="10"/>
        <rFont val="Arial"/>
        <family val="0"/>
      </rPr>
      <t>"</t>
    </r>
    <r>
      <rPr>
        <sz val="9"/>
        <rFont val="Arial"/>
        <family val="2"/>
      </rPr>
      <t>Разработка ПСД на реконструкцию пустующего здания под детский сад на 80 мест с. Починки, ул. Новая, дом 8</t>
    </r>
  </si>
  <si>
    <r>
      <t xml:space="preserve"> Инвестиционный проект 19 </t>
    </r>
    <r>
      <rPr>
        <sz val="8"/>
        <rFont val="Arial"/>
        <family val="2"/>
      </rPr>
      <t>"Разработка ПСД и строительство канализационных очистных сооружений производительностью 1800 куб м в сутки с подводящими и отводящими коллекторами в с. Починки"</t>
    </r>
  </si>
  <si>
    <t xml:space="preserve">Инвестиционный проект </t>
  </si>
  <si>
    <t>Другие инвестиционные проекты</t>
  </si>
  <si>
    <r>
      <t>Инвестиционный проект 41 "</t>
    </r>
    <r>
      <rPr>
        <sz val="9"/>
        <rFont val="Arial"/>
        <family val="2"/>
      </rPr>
      <t>Изготовление ПСД на строительство Починковской СШ"</t>
    </r>
  </si>
  <si>
    <t>2019-2023 годы</t>
  </si>
  <si>
    <r>
      <t xml:space="preserve">мероприятие </t>
    </r>
    <r>
      <rPr>
        <b/>
        <sz val="8"/>
        <rFont val="Arial"/>
        <family val="2"/>
      </rPr>
      <t>1.11</t>
    </r>
  </si>
  <si>
    <t>Предупреждение распространения, профилактика, диагностика и лечение от новой коронавирусной инфекции (COVID 19)</t>
  </si>
  <si>
    <t>Ср-ва фед бюджета в прочих источниках и в плане и факте</t>
  </si>
  <si>
    <r>
      <t xml:space="preserve">Подпрограмма 1 "Профилактика правонарушений в Починковском муниципальном районе" - </t>
    </r>
    <r>
      <rPr>
        <b/>
        <sz val="9"/>
        <rFont val="Arial"/>
        <family val="2"/>
      </rPr>
      <t>проведение в образовательных организациях мероприятий по вопросам профилактики правонарушений</t>
    </r>
  </si>
  <si>
    <t>2015-2023 годы. Программа реализуется в один этап</t>
  </si>
  <si>
    <t>Успех каждого ребенка</t>
  </si>
  <si>
    <t xml:space="preserve">                                                                                          </t>
  </si>
  <si>
    <t>Постановление администрации Починковского муниципального района от 03.10.2014 г № 794</t>
  </si>
  <si>
    <t xml:space="preserve">     </t>
  </si>
  <si>
    <t>январь - март 2021 года</t>
  </si>
  <si>
    <t>Округные педагогические конференции, торжественные мероприятия с педагогами, праздничные приемы, юбилейные мероприятия подведомственных ОО</t>
  </si>
  <si>
    <t>2021 год</t>
  </si>
  <si>
    <t xml:space="preserve">январь - март 2021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</si>
  <si>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Средства фед бюджета</t>
  </si>
  <si>
    <t>январь-март 2021 г</t>
  </si>
  <si>
    <t>2021-2024 годы</t>
  </si>
  <si>
    <t>Постановление администрации Починковского муниципального района от 31.07.2020 г №447</t>
  </si>
  <si>
    <t>январь-март 2021 года</t>
  </si>
  <si>
    <t>Постановление администрации Починковского муниципального района от 07.10.2020 №595</t>
  </si>
  <si>
    <t>2021-2023 годы</t>
  </si>
  <si>
    <t>2014-2023 годы</t>
  </si>
  <si>
    <t>январь-март 2021 год</t>
  </si>
  <si>
    <t>2016-2024 годы</t>
  </si>
  <si>
    <t xml:space="preserve"> январь - март 2021 года</t>
  </si>
  <si>
    <t>Муниципальная программа "Развитие пассажирского транспорта на территории Починковского муниципального округа Нижегородской области на 2020-2024 годы"</t>
  </si>
  <si>
    <t>Постановление администрации Починковского муниципального района от 26.06.2020 г №381</t>
  </si>
  <si>
    <t>Управление экономики и прогнозирования администрации Починковского муниципального округа</t>
  </si>
  <si>
    <t>2020-2024 годы</t>
  </si>
  <si>
    <t>Цель: создание условий для развития транспортного обслуживания населения на территории Починковского муниципального округа</t>
  </si>
  <si>
    <t>Управление экономики и прогнозирования, финансовое управление</t>
  </si>
  <si>
    <t>Создание условий для развития транспортного обслуживания населения</t>
  </si>
  <si>
    <t>Муниципальная программа "Формирование комфортной городской среды на территории Починковского муниципального округа на 2021-2024 годы"</t>
  </si>
  <si>
    <t>Постановление администрации Починковского муниципального района от 13.01.2021 г №17</t>
  </si>
  <si>
    <t>Управление архитектуры, строительства и ЖКХ администрации Починковского муниципального округа</t>
  </si>
  <si>
    <t>мероприятие 3</t>
  </si>
  <si>
    <t>мероприятие 4</t>
  </si>
  <si>
    <t>Благоустройство общественных территорий</t>
  </si>
  <si>
    <t>Цель: повышение качества и комфорта городской среды на территории Починковского муниципального округа Нижегородской области</t>
  </si>
  <si>
    <t>Благоустройство дворовых территорий</t>
  </si>
  <si>
    <t xml:space="preserve">Проведение работ по образованию земельных участков, на которых расположены многоквартирные дома, работу по благоустройству дворовых территорий которых софинансируются из бюджета Нижегородской области </t>
  </si>
  <si>
    <t>Инвентаризация уровня благоустройства индивидуальных жилых домов</t>
  </si>
  <si>
    <t>2015-2025 годы</t>
  </si>
  <si>
    <t xml:space="preserve"> январь-март 2021 года</t>
  </si>
  <si>
    <t xml:space="preserve">Постановление администрации Починковского муниципального района от 23.08.2019 г №658 </t>
  </si>
  <si>
    <t>Программа "Энергосбережение и повышение энергетической эффективности администрации Починковского муниципального района Нижегородской области на 2019- 2023 годы"</t>
  </si>
  <si>
    <t>Постановление администрации Починковского муниципального района от 01.07.2021 г  г №489</t>
  </si>
  <si>
    <t>Цель: Повышение эффективности использования топливно-энергетических ресурсов, уменьшение негативного воздействия энергетического хозяйства на окружающую среду</t>
  </si>
  <si>
    <t>Координация мероприятий по энергосбережению и повышение энергетической эффективности и контроль за их проведением</t>
  </si>
  <si>
    <t>Муниципальная программа "Профилактика терроризма и эксемизма в Починковском муниципальном районе на 2018-2023 годы"</t>
  </si>
  <si>
    <t>2018-2023 годы</t>
  </si>
  <si>
    <t>Постановление администрации Починковского муниципального района от 21.12.2017 г №1142</t>
  </si>
  <si>
    <t xml:space="preserve">Цель:обеспечение реализации государственной политики в области противодействия терроризма и экстремизма  </t>
  </si>
  <si>
    <t xml:space="preserve">  январь-март 2021 года</t>
  </si>
  <si>
    <t>Постановление администрации Починковского муниципального района от 28.08.2018 года №840</t>
  </si>
  <si>
    <t>Администрация Починковского муниципального округа</t>
  </si>
  <si>
    <t>Муниципальная программа "Развитие образования в Починковском муниципальном округе" на период до 2023 года</t>
  </si>
  <si>
    <t>Муниципальная программа "Развитие культуры Починковского муниципального округа на 2020 - 2024 годы"</t>
  </si>
  <si>
    <t xml:space="preserve">                                                                                                                                             </t>
  </si>
  <si>
    <t>Муниципальная программа "Развитие физической культуры и спорта в Починковском муниципальном округа на 2021-2025 годы"</t>
  </si>
  <si>
    <t>Муниципальная программа "Организация оплачиваемых общественных работ и временной занятости несовершеннолетних граждан в возрасте от 14 до 18 лет на 2021-2023 годы"</t>
  </si>
  <si>
    <t>Муниципальная программа "Улучшение условий и охраны труда в Починковском муниципальном округе на 2019 - 2021 годы"</t>
  </si>
  <si>
    <t>Муниципальная программа "Развитие малого и среднего предпринимательства в Починковском муниципальном округе на 2016 - 2024 годы"</t>
  </si>
  <si>
    <t>Муниципальная программа "Обеспечение населения Починковского муниципального округа доступным и комфортным жильем на период 2015-2025 годов"</t>
  </si>
  <si>
    <t>Муниципальная программа "Управление муниципальными финансами Починковского муниципального округа Нижегородской области"</t>
  </si>
  <si>
    <t>МП "Комплексное развитие систем коммунальной инфраструктуры и повышение качества жизни населения Починковского муниципального района Нижегородской области на период 2016-2020 г.г. и на перспективу до 2025 года"</t>
  </si>
  <si>
    <t>Управление экономики и прогнозирования, финансовое управление, управление образования, управление культуры и спорта администрации Починковского муниципального округа</t>
  </si>
  <si>
    <t xml:space="preserve">Цель:создание и обеспечение благоприятных условий для развития и повышения конкурентоспособности малого и среднего предпринимательства в Починковском муниципальном округе Нижегородской области, стимулирование экономической активности субъектов малого и среднего предпринимательства </t>
  </si>
  <si>
    <t xml:space="preserve">управление экономики и прогнозирования администрации Починковского муниципального округа </t>
  </si>
  <si>
    <t xml:space="preserve">Мониторинг финансирования и итогов реализации муниципальных программ Починковского муниципального округа за январь-март 2021 года </t>
  </si>
  <si>
    <t>ЦЕЛЬ: формирование на территории Починковского муниципального округа образовательной системы, обеспечивающей доступность качественного образования, отвечающего потребностям инновационного развития экономики округа, ожиданиям общества и каждого гражданина</t>
  </si>
  <si>
    <t>Управление образования администрации Починковского муниципального округа</t>
  </si>
  <si>
    <t>Управление образования, финансовое управление, управление экономики и прогнозирования</t>
  </si>
  <si>
    <t>Управление образования, финансовое управление, ОО</t>
  </si>
  <si>
    <r>
      <t xml:space="preserve">Подпрограмма 1 </t>
    </r>
    <r>
      <rPr>
        <b/>
        <sz val="9"/>
        <rFont val="Arial"/>
        <family val="2"/>
      </rPr>
      <t>"Развитие общего образования в Починковском муниципальном округе"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</si>
</sst>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</numFmts>
  <fonts count="3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0"/>
    </font>
    <font>
      <sz val="9"/>
      <color indexed="10"/>
      <name val="Arial"/>
      <family val="0"/>
    </font>
    <font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47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vertical="top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5" borderId="1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3" fillId="5" borderId="10" xfId="0" applyFont="1" applyFill="1" applyBorder="1" applyAlignment="1">
      <alignment vertical="top"/>
    </xf>
    <xf numFmtId="0" fontId="2" fillId="5" borderId="1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/>
    </xf>
    <xf numFmtId="0" fontId="3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3" fillId="0" borderId="2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2" fillId="14" borderId="10" xfId="0" applyFont="1" applyFill="1" applyBorder="1" applyAlignment="1">
      <alignment/>
    </xf>
    <xf numFmtId="0" fontId="3" fillId="14" borderId="10" xfId="0" applyFont="1" applyFill="1" applyBorder="1" applyAlignment="1">
      <alignment/>
    </xf>
    <xf numFmtId="0" fontId="3" fillId="14" borderId="21" xfId="0" applyFont="1" applyFill="1" applyBorder="1" applyAlignment="1">
      <alignment/>
    </xf>
    <xf numFmtId="0" fontId="3" fillId="14" borderId="19" xfId="0" applyFont="1" applyFill="1" applyBorder="1" applyAlignment="1">
      <alignment/>
    </xf>
    <xf numFmtId="0" fontId="2" fillId="14" borderId="22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3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3" fillId="0" borderId="27" xfId="0" applyFont="1" applyFill="1" applyBorder="1" applyAlignment="1">
      <alignment vertical="top"/>
    </xf>
    <xf numFmtId="0" fontId="2" fillId="0" borderId="27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5" borderId="1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14" borderId="21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3" xfId="0" applyFont="1" applyFill="1" applyBorder="1" applyAlignment="1">
      <alignment vertical="top" wrapText="1"/>
    </xf>
    <xf numFmtId="0" fontId="0" fillId="0" borderId="24" xfId="0" applyFill="1" applyBorder="1" applyAlignment="1">
      <alignment vertical="top"/>
    </xf>
    <xf numFmtId="0" fontId="0" fillId="0" borderId="29" xfId="0" applyFill="1" applyBorder="1" applyAlignment="1">
      <alignment vertical="top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0" borderId="24" xfId="0" applyFont="1" applyFill="1" applyBorder="1" applyAlignment="1">
      <alignment vertical="top" wrapText="1"/>
    </xf>
    <xf numFmtId="0" fontId="3" fillId="0" borderId="24" xfId="0" applyFont="1" applyFill="1" applyBorder="1" applyAlignment="1">
      <alignment vertical="top"/>
    </xf>
    <xf numFmtId="0" fontId="0" fillId="0" borderId="2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5" borderId="11" xfId="0" applyFont="1" applyFill="1" applyBorder="1" applyAlignment="1">
      <alignment/>
    </xf>
    <xf numFmtId="0" fontId="3" fillId="5" borderId="2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0" xfId="0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" fillId="5" borderId="29" xfId="0" applyFont="1" applyFill="1" applyBorder="1" applyAlignment="1">
      <alignment/>
    </xf>
    <xf numFmtId="0" fontId="3" fillId="5" borderId="13" xfId="0" applyFont="1" applyFill="1" applyBorder="1" applyAlignment="1">
      <alignment/>
    </xf>
    <xf numFmtId="0" fontId="3" fillId="5" borderId="28" xfId="0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/>
    </xf>
    <xf numFmtId="0" fontId="10" fillId="0" borderId="0" xfId="0" applyFont="1" applyFill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186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86" fontId="3" fillId="5" borderId="10" xfId="0" applyNumberFormat="1" applyFont="1" applyFill="1" applyBorder="1" applyAlignment="1">
      <alignment/>
    </xf>
    <xf numFmtId="186" fontId="0" fillId="0" borderId="0" xfId="0" applyNumberFormat="1" applyAlignment="1">
      <alignment/>
    </xf>
    <xf numFmtId="0" fontId="3" fillId="0" borderId="0" xfId="0" applyFont="1" applyFill="1" applyBorder="1" applyAlignment="1">
      <alignment wrapText="1"/>
    </xf>
    <xf numFmtId="0" fontId="11" fillId="24" borderId="10" xfId="0" applyFont="1" applyFill="1" applyBorder="1" applyAlignment="1">
      <alignment/>
    </xf>
    <xf numFmtId="0" fontId="11" fillId="24" borderId="11" xfId="0" applyFont="1" applyFill="1" applyBorder="1" applyAlignment="1">
      <alignment/>
    </xf>
    <xf numFmtId="0" fontId="12" fillId="0" borderId="0" xfId="0" applyFont="1" applyAlignment="1">
      <alignment wrapText="1"/>
    </xf>
    <xf numFmtId="0" fontId="0" fillId="24" borderId="30" xfId="0" applyFill="1" applyBorder="1" applyAlignment="1">
      <alignment/>
    </xf>
    <xf numFmtId="0" fontId="0" fillId="24" borderId="13" xfId="0" applyFill="1" applyBorder="1" applyAlignment="1">
      <alignment/>
    </xf>
    <xf numFmtId="0" fontId="30" fillId="0" borderId="10" xfId="0" applyFont="1" applyFill="1" applyBorder="1" applyAlignment="1">
      <alignment/>
    </xf>
    <xf numFmtId="0" fontId="30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vertical="top"/>
    </xf>
    <xf numFmtId="186" fontId="2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9" xfId="0" applyFont="1" applyFill="1" applyBorder="1" applyAlignment="1">
      <alignment/>
    </xf>
    <xf numFmtId="0" fontId="0" fillId="0" borderId="23" xfId="0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0" fillId="0" borderId="29" xfId="0" applyFill="1" applyBorder="1" applyAlignment="1">
      <alignment vertical="top" wrapText="1"/>
    </xf>
    <xf numFmtId="0" fontId="1" fillId="0" borderId="18" xfId="0" applyFont="1" applyFill="1" applyBorder="1" applyAlignment="1">
      <alignment/>
    </xf>
    <xf numFmtId="0" fontId="0" fillId="0" borderId="31" xfId="0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9" xfId="0" applyFill="1" applyBorder="1" applyAlignment="1">
      <alignment/>
    </xf>
    <xf numFmtId="16" fontId="3" fillId="0" borderId="32" xfId="0" applyNumberFormat="1" applyFont="1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1" fillId="0" borderId="26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6" fillId="0" borderId="34" xfId="0" applyFont="1" applyFill="1" applyBorder="1" applyAlignment="1">
      <alignment wrapText="1"/>
    </xf>
    <xf numFmtId="0" fontId="6" fillId="0" borderId="35" xfId="0" applyFont="1" applyFill="1" applyBorder="1" applyAlignment="1">
      <alignment wrapText="1"/>
    </xf>
    <xf numFmtId="0" fontId="6" fillId="0" borderId="36" xfId="0" applyFont="1" applyFill="1" applyBorder="1" applyAlignment="1">
      <alignment wrapText="1"/>
    </xf>
    <xf numFmtId="0" fontId="1" fillId="0" borderId="34" xfId="0" applyFont="1" applyFill="1" applyBorder="1" applyAlignment="1">
      <alignment vertical="top"/>
    </xf>
    <xf numFmtId="0" fontId="1" fillId="0" borderId="35" xfId="0" applyFont="1" applyFill="1" applyBorder="1" applyAlignment="1">
      <alignment vertical="top"/>
    </xf>
    <xf numFmtId="0" fontId="1" fillId="0" borderId="36" xfId="0" applyFont="1" applyFill="1" applyBorder="1" applyAlignment="1">
      <alignment vertical="top"/>
    </xf>
    <xf numFmtId="0" fontId="1" fillId="0" borderId="26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24" borderId="0" xfId="0" applyFill="1" applyAlignment="1">
      <alignment/>
    </xf>
    <xf numFmtId="0" fontId="0" fillId="0" borderId="25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0" fillId="0" borderId="27" xfId="0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3" fillId="0" borderId="25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25" xfId="0" applyFont="1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1" xfId="0" applyBorder="1" applyAlignment="1">
      <alignment vertical="top"/>
    </xf>
    <xf numFmtId="0" fontId="6" fillId="0" borderId="26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16" fontId="3" fillId="5" borderId="32" xfId="0" applyNumberFormat="1" applyFont="1" applyFill="1" applyBorder="1" applyAlignment="1">
      <alignment vertical="top" wrapText="1"/>
    </xf>
    <xf numFmtId="0" fontId="0" fillId="5" borderId="33" xfId="0" applyFill="1" applyBorder="1" applyAlignment="1">
      <alignment vertical="top" wrapText="1"/>
    </xf>
    <xf numFmtId="0" fontId="0" fillId="5" borderId="31" xfId="0" applyFill="1" applyBorder="1" applyAlignment="1">
      <alignment vertical="top" wrapText="1"/>
    </xf>
    <xf numFmtId="0" fontId="0" fillId="5" borderId="27" xfId="0" applyFill="1" applyBorder="1" applyAlignment="1">
      <alignment vertical="top" wrapText="1"/>
    </xf>
    <xf numFmtId="0" fontId="0" fillId="5" borderId="0" xfId="0" applyFill="1" applyAlignment="1">
      <alignment vertical="top" wrapText="1"/>
    </xf>
    <xf numFmtId="0" fontId="0" fillId="5" borderId="16" xfId="0" applyFill="1" applyBorder="1" applyAlignment="1">
      <alignment vertical="top" wrapText="1"/>
    </xf>
    <xf numFmtId="0" fontId="0" fillId="5" borderId="23" xfId="0" applyFill="1" applyBorder="1" applyAlignment="1">
      <alignment vertical="top" wrapText="1"/>
    </xf>
    <xf numFmtId="0" fontId="0" fillId="5" borderId="24" xfId="0" applyFill="1" applyBorder="1" applyAlignment="1">
      <alignment vertical="top" wrapText="1"/>
    </xf>
    <xf numFmtId="0" fontId="0" fillId="5" borderId="29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2" fillId="0" borderId="26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33" xfId="0" applyFont="1" applyBorder="1" applyAlignment="1">
      <alignment/>
    </xf>
    <xf numFmtId="0" fontId="1" fillId="0" borderId="38" xfId="0" applyFont="1" applyBorder="1" applyAlignment="1">
      <alignment/>
    </xf>
    <xf numFmtId="0" fontId="9" fillId="0" borderId="26" xfId="0" applyFont="1" applyFill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1" fillId="0" borderId="25" xfId="0" applyFont="1" applyFill="1" applyBorder="1" applyAlignment="1">
      <alignment vertical="top" wrapText="1"/>
    </xf>
    <xf numFmtId="0" fontId="1" fillId="0" borderId="26" xfId="0" applyFont="1" applyFill="1" applyBorder="1" applyAlignment="1">
      <alignment vertical="top"/>
    </xf>
    <xf numFmtId="0" fontId="1" fillId="0" borderId="18" xfId="0" applyFont="1" applyFill="1" applyBorder="1" applyAlignment="1">
      <alignment vertical="top"/>
    </xf>
    <xf numFmtId="0" fontId="1" fillId="0" borderId="19" xfId="0" applyFont="1" applyFill="1" applyBorder="1" applyAlignment="1">
      <alignment vertical="top"/>
    </xf>
    <xf numFmtId="0" fontId="7" fillId="14" borderId="14" xfId="0" applyFont="1" applyFill="1" applyBorder="1" applyAlignment="1">
      <alignment vertical="top" wrapText="1"/>
    </xf>
    <xf numFmtId="0" fontId="7" fillId="14" borderId="15" xfId="0" applyFont="1" applyFill="1" applyBorder="1" applyAlignment="1">
      <alignment vertical="top" wrapText="1"/>
    </xf>
    <xf numFmtId="0" fontId="7" fillId="14" borderId="39" xfId="0" applyFont="1" applyFill="1" applyBorder="1" applyAlignment="1">
      <alignment vertical="top" wrapText="1"/>
    </xf>
    <xf numFmtId="0" fontId="7" fillId="14" borderId="27" xfId="0" applyFont="1" applyFill="1" applyBorder="1" applyAlignment="1">
      <alignment vertical="top" wrapText="1"/>
    </xf>
    <xf numFmtId="0" fontId="7" fillId="14" borderId="0" xfId="0" applyFont="1" applyFill="1" applyAlignment="1">
      <alignment vertical="top" wrapText="1"/>
    </xf>
    <xf numFmtId="0" fontId="7" fillId="14" borderId="40" xfId="0" applyFont="1" applyFill="1" applyBorder="1" applyAlignment="1">
      <alignment vertical="top" wrapText="1"/>
    </xf>
    <xf numFmtId="0" fontId="7" fillId="14" borderId="23" xfId="0" applyFont="1" applyFill="1" applyBorder="1" applyAlignment="1">
      <alignment vertical="top" wrapText="1"/>
    </xf>
    <xf numFmtId="0" fontId="7" fillId="14" borderId="24" xfId="0" applyFont="1" applyFill="1" applyBorder="1" applyAlignment="1">
      <alignment vertical="top" wrapText="1"/>
    </xf>
    <xf numFmtId="0" fontId="7" fillId="14" borderId="41" xfId="0" applyFont="1" applyFill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0" fillId="5" borderId="37" xfId="0" applyFill="1" applyBorder="1" applyAlignment="1">
      <alignment vertical="top" wrapText="1"/>
    </xf>
    <xf numFmtId="0" fontId="0" fillId="5" borderId="38" xfId="0" applyFill="1" applyBorder="1" applyAlignment="1">
      <alignment vertical="top" wrapText="1"/>
    </xf>
    <xf numFmtId="0" fontId="0" fillId="5" borderId="42" xfId="0" applyFill="1" applyBorder="1" applyAlignment="1">
      <alignment vertical="top" wrapText="1"/>
    </xf>
    <xf numFmtId="0" fontId="0" fillId="5" borderId="0" xfId="0" applyFill="1" applyBorder="1" applyAlignment="1">
      <alignment vertical="top" wrapText="1"/>
    </xf>
    <xf numFmtId="0" fontId="0" fillId="5" borderId="40" xfId="0" applyFill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5" borderId="14" xfId="0" applyFill="1" applyBorder="1" applyAlignment="1">
      <alignment vertical="top" wrapText="1"/>
    </xf>
    <xf numFmtId="0" fontId="0" fillId="5" borderId="15" xfId="0" applyFill="1" applyBorder="1" applyAlignment="1">
      <alignment vertical="top" wrapText="1"/>
    </xf>
    <xf numFmtId="0" fontId="0" fillId="5" borderId="28" xfId="0" applyFill="1" applyBorder="1" applyAlignment="1">
      <alignment vertical="top" wrapText="1"/>
    </xf>
    <xf numFmtId="16" fontId="3" fillId="0" borderId="32" xfId="0" applyNumberFormat="1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8" fillId="0" borderId="26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6" fillId="0" borderId="43" xfId="0" applyFont="1" applyFill="1" applyBorder="1" applyAlignment="1">
      <alignment wrapText="1"/>
    </xf>
    <xf numFmtId="0" fontId="6" fillId="0" borderId="44" xfId="0" applyFont="1" applyFill="1" applyBorder="1" applyAlignment="1">
      <alignment wrapText="1"/>
    </xf>
    <xf numFmtId="0" fontId="6" fillId="0" borderId="45" xfId="0" applyFont="1" applyFill="1" applyBorder="1" applyAlignment="1">
      <alignment wrapText="1"/>
    </xf>
    <xf numFmtId="0" fontId="1" fillId="0" borderId="26" xfId="0" applyFont="1" applyBorder="1" applyAlignment="1">
      <alignment/>
    </xf>
    <xf numFmtId="0" fontId="1" fillId="0" borderId="43" xfId="0" applyFont="1" applyFill="1" applyBorder="1" applyAlignment="1">
      <alignment vertical="top"/>
    </xf>
    <xf numFmtId="0" fontId="1" fillId="0" borderId="44" xfId="0" applyFont="1" applyFill="1" applyBorder="1" applyAlignment="1">
      <alignment vertical="top"/>
    </xf>
    <xf numFmtId="0" fontId="1" fillId="0" borderId="45" xfId="0" applyFont="1" applyFill="1" applyBorder="1" applyAlignment="1">
      <alignment vertical="top"/>
    </xf>
    <xf numFmtId="0" fontId="1" fillId="0" borderId="43" xfId="0" applyFont="1" applyBorder="1" applyAlignment="1">
      <alignment vertical="top"/>
    </xf>
    <xf numFmtId="0" fontId="1" fillId="0" borderId="44" xfId="0" applyFont="1" applyBorder="1" applyAlignment="1">
      <alignment vertical="top"/>
    </xf>
    <xf numFmtId="0" fontId="1" fillId="0" borderId="45" xfId="0" applyFont="1" applyBorder="1" applyAlignment="1">
      <alignment vertical="top"/>
    </xf>
    <xf numFmtId="0" fontId="3" fillId="0" borderId="25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16" fontId="5" fillId="0" borderId="25" xfId="0" applyNumberFormat="1" applyFont="1" applyBorder="1" applyAlignment="1">
      <alignment vertical="top" wrapText="1"/>
    </xf>
    <xf numFmtId="16" fontId="5" fillId="0" borderId="20" xfId="0" applyNumberFormat="1" applyFont="1" applyBorder="1" applyAlignment="1">
      <alignment vertical="top" wrapText="1"/>
    </xf>
    <xf numFmtId="16" fontId="5" fillId="0" borderId="11" xfId="0" applyNumberFormat="1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25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4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16" fontId="4" fillId="0" borderId="14" xfId="0" applyNumberFormat="1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/>
    </xf>
    <xf numFmtId="0" fontId="4" fillId="0" borderId="28" xfId="0" applyFont="1" applyFill="1" applyBorder="1" applyAlignment="1">
      <alignment vertical="top"/>
    </xf>
    <xf numFmtId="0" fontId="4" fillId="0" borderId="27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16" xfId="0" applyFont="1" applyFill="1" applyBorder="1" applyAlignment="1">
      <alignment vertical="top"/>
    </xf>
    <xf numFmtId="0" fontId="4" fillId="0" borderId="23" xfId="0" applyFont="1" applyFill="1" applyBorder="1" applyAlignment="1">
      <alignment vertical="top"/>
    </xf>
    <xf numFmtId="0" fontId="4" fillId="0" borderId="24" xfId="0" applyFont="1" applyFill="1" applyBorder="1" applyAlignment="1">
      <alignment vertical="top"/>
    </xf>
    <xf numFmtId="0" fontId="4" fillId="0" borderId="29" xfId="0" applyFont="1" applyFill="1" applyBorder="1" applyAlignment="1">
      <alignment vertical="top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1" fillId="0" borderId="26" xfId="0" applyFont="1" applyBorder="1" applyAlignment="1">
      <alignment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6" fillId="0" borderId="43" xfId="0" applyFont="1" applyBorder="1" applyAlignment="1">
      <alignment wrapText="1"/>
    </xf>
    <xf numFmtId="0" fontId="6" fillId="0" borderId="44" xfId="0" applyFont="1" applyBorder="1" applyAlignment="1">
      <alignment wrapText="1"/>
    </xf>
    <xf numFmtId="0" fontId="6" fillId="0" borderId="45" xfId="0" applyFont="1" applyBorder="1" applyAlignment="1">
      <alignment wrapText="1"/>
    </xf>
    <xf numFmtId="16" fontId="3" fillId="0" borderId="14" xfId="0" applyNumberFormat="1" applyFont="1" applyBorder="1" applyAlignment="1">
      <alignment vertical="top" wrapText="1"/>
    </xf>
    <xf numFmtId="0" fontId="3" fillId="0" borderId="15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3" fillId="0" borderId="27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3" fillId="0" borderId="25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16" fontId="3" fillId="0" borderId="25" xfId="0" applyNumberFormat="1" applyFont="1" applyBorder="1" applyAlignment="1">
      <alignment vertical="top" wrapText="1"/>
    </xf>
    <xf numFmtId="0" fontId="3" fillId="0" borderId="25" xfId="0" applyFont="1" applyFill="1" applyBorder="1" applyAlignment="1">
      <alignment vertical="top"/>
    </xf>
    <xf numFmtId="0" fontId="3" fillId="0" borderId="20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16" fontId="2" fillId="0" borderId="14" xfId="0" applyNumberFormat="1" applyFont="1" applyFill="1" applyBorder="1" applyAlignment="1">
      <alignment vertical="top" wrapText="1"/>
    </xf>
    <xf numFmtId="0" fontId="0" fillId="0" borderId="15" xfId="0" applyFill="1" applyBorder="1" applyAlignment="1">
      <alignment vertical="top"/>
    </xf>
    <xf numFmtId="0" fontId="0" fillId="0" borderId="28" xfId="0" applyFill="1" applyBorder="1" applyAlignment="1">
      <alignment vertical="top"/>
    </xf>
    <xf numFmtId="0" fontId="3" fillId="0" borderId="27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16" xfId="0" applyFill="1" applyBorder="1" applyAlignment="1">
      <alignment vertical="top"/>
    </xf>
    <xf numFmtId="0" fontId="3" fillId="0" borderId="23" xfId="0" applyFont="1" applyFill="1" applyBorder="1" applyAlignment="1">
      <alignment vertical="top" wrapText="1"/>
    </xf>
    <xf numFmtId="0" fontId="0" fillId="0" borderId="24" xfId="0" applyFill="1" applyBorder="1" applyAlignment="1">
      <alignment vertical="top"/>
    </xf>
    <xf numFmtId="0" fontId="0" fillId="0" borderId="29" xfId="0" applyFill="1" applyBorder="1" applyAlignment="1">
      <alignment vertical="top"/>
    </xf>
    <xf numFmtId="0" fontId="2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/>
    </xf>
    <xf numFmtId="0" fontId="1" fillId="0" borderId="28" xfId="0" applyFont="1" applyFill="1" applyBorder="1" applyAlignment="1">
      <alignment vertical="top"/>
    </xf>
    <xf numFmtId="0" fontId="2" fillId="0" borderId="27" xfId="0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16" xfId="0" applyFont="1" applyFill="1" applyBorder="1" applyAlignment="1">
      <alignment vertical="top"/>
    </xf>
    <xf numFmtId="0" fontId="2" fillId="0" borderId="23" xfId="0" applyFont="1" applyFill="1" applyBorder="1" applyAlignment="1">
      <alignment vertical="top" wrapText="1"/>
    </xf>
    <xf numFmtId="0" fontId="1" fillId="0" borderId="24" xfId="0" applyFont="1" applyFill="1" applyBorder="1" applyAlignment="1">
      <alignment vertical="top"/>
    </xf>
    <xf numFmtId="0" fontId="1" fillId="0" borderId="29" xfId="0" applyFont="1" applyFill="1" applyBorder="1" applyAlignment="1">
      <alignment vertical="top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0" borderId="25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1" fillId="0" borderId="46" xfId="0" applyFont="1" applyBorder="1" applyAlignment="1">
      <alignment wrapText="1"/>
    </xf>
    <xf numFmtId="0" fontId="1" fillId="0" borderId="47" xfId="0" applyFont="1" applyBorder="1" applyAlignment="1">
      <alignment wrapText="1"/>
    </xf>
    <xf numFmtId="0" fontId="1" fillId="0" borderId="48" xfId="0" applyFont="1" applyBorder="1" applyAlignment="1">
      <alignment wrapText="1"/>
    </xf>
    <xf numFmtId="16" fontId="3" fillId="0" borderId="25" xfId="0" applyNumberFormat="1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/>
    </xf>
    <xf numFmtId="0" fontId="2" fillId="0" borderId="23" xfId="0" applyFont="1" applyFill="1" applyBorder="1" applyAlignment="1">
      <alignment vertical="top"/>
    </xf>
    <xf numFmtId="0" fontId="2" fillId="0" borderId="15" xfId="0" applyFont="1" applyFill="1" applyBorder="1" applyAlignment="1">
      <alignment vertical="top" wrapText="1"/>
    </xf>
    <xf numFmtId="0" fontId="2" fillId="0" borderId="28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0" fontId="2" fillId="0" borderId="29" xfId="0" applyFont="1" applyFill="1" applyBorder="1" applyAlignment="1">
      <alignment vertical="top" wrapText="1"/>
    </xf>
    <xf numFmtId="16" fontId="4" fillId="0" borderId="14" xfId="0" applyNumberFormat="1" applyFont="1" applyBorder="1" applyAlignment="1">
      <alignment vertical="top" wrapText="1"/>
    </xf>
    <xf numFmtId="0" fontId="1" fillId="0" borderId="15" xfId="0" applyFont="1" applyBorder="1" applyAlignment="1">
      <alignment vertical="top"/>
    </xf>
    <xf numFmtId="0" fontId="1" fillId="0" borderId="28" xfId="0" applyFont="1" applyBorder="1" applyAlignment="1">
      <alignment vertical="top"/>
    </xf>
    <xf numFmtId="0" fontId="2" fillId="0" borderId="27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6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1" fillId="0" borderId="29" xfId="0" applyFont="1" applyBorder="1" applyAlignment="1">
      <alignment vertical="top"/>
    </xf>
    <xf numFmtId="0" fontId="0" fillId="0" borderId="14" xfId="0" applyBorder="1" applyAlignment="1">
      <alignment vertical="top" wrapText="1"/>
    </xf>
    <xf numFmtId="16" fontId="3" fillId="0" borderId="14" xfId="0" applyNumberFormat="1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/>
    </xf>
    <xf numFmtId="0" fontId="3" fillId="0" borderId="28" xfId="0" applyFont="1" applyFill="1" applyBorder="1" applyAlignment="1">
      <alignment vertical="top"/>
    </xf>
    <xf numFmtId="0" fontId="3" fillId="0" borderId="27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16" xfId="0" applyFont="1" applyFill="1" applyBorder="1" applyAlignment="1">
      <alignment vertical="top"/>
    </xf>
    <xf numFmtId="0" fontId="3" fillId="0" borderId="23" xfId="0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0" fontId="3" fillId="0" borderId="29" xfId="0" applyFont="1" applyFill="1" applyBorder="1" applyAlignment="1">
      <alignment vertical="top"/>
    </xf>
    <xf numFmtId="0" fontId="1" fillId="0" borderId="33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16" fontId="5" fillId="0" borderId="25" xfId="0" applyNumberFormat="1" applyFont="1" applyFill="1" applyBorder="1" applyAlignment="1">
      <alignment vertical="top" wrapText="1"/>
    </xf>
    <xf numFmtId="16" fontId="5" fillId="0" borderId="20" xfId="0" applyNumberFormat="1" applyFont="1" applyFill="1" applyBorder="1" applyAlignment="1">
      <alignment vertical="top" wrapText="1"/>
    </xf>
    <xf numFmtId="16" fontId="5" fillId="0" borderId="11" xfId="0" applyNumberFormat="1" applyFont="1" applyFill="1" applyBorder="1" applyAlignment="1">
      <alignment vertical="top" wrapText="1"/>
    </xf>
    <xf numFmtId="0" fontId="3" fillId="0" borderId="25" xfId="0" applyFont="1" applyFill="1" applyBorder="1" applyAlignment="1">
      <alignment vertical="top"/>
    </xf>
    <xf numFmtId="0" fontId="0" fillId="5" borderId="32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28" xfId="0" applyFill="1" applyBorder="1" applyAlignment="1">
      <alignment vertical="top" wrapText="1"/>
    </xf>
    <xf numFmtId="16" fontId="3" fillId="0" borderId="14" xfId="0" applyNumberFormat="1" applyFont="1" applyBorder="1" applyAlignment="1">
      <alignment vertical="top" wrapText="1"/>
    </xf>
    <xf numFmtId="16" fontId="5" fillId="0" borderId="25" xfId="0" applyNumberFormat="1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186" fontId="3" fillId="14" borderId="21" xfId="0" applyNumberFormat="1" applyFont="1" applyFill="1" applyBorder="1" applyAlignment="1">
      <alignment/>
    </xf>
    <xf numFmtId="186" fontId="2" fillId="14" borderId="22" xfId="0" applyNumberFormat="1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93"/>
  <sheetViews>
    <sheetView tabSelected="1" zoomScalePageLayoutView="0" workbookViewId="0" topLeftCell="A680">
      <selection activeCell="L669" sqref="L669"/>
    </sheetView>
  </sheetViews>
  <sheetFormatPr defaultColWidth="9.140625" defaultRowHeight="12.75"/>
  <cols>
    <col min="1" max="1" width="4.7109375" style="0" customWidth="1"/>
    <col min="2" max="2" width="21.00390625" style="0" customWidth="1"/>
    <col min="4" max="4" width="10.00390625" style="0" bestFit="1" customWidth="1"/>
    <col min="5" max="5" width="13.7109375" style="0" customWidth="1"/>
    <col min="6" max="6" width="16.28125" style="0" customWidth="1"/>
    <col min="7" max="7" width="13.140625" style="0" customWidth="1"/>
    <col min="8" max="8" width="13.28125" style="0" customWidth="1"/>
    <col min="9" max="9" width="13.421875" style="0" customWidth="1"/>
    <col min="10" max="10" width="18.00390625" style="0" customWidth="1"/>
    <col min="11" max="11" width="13.28125" style="0" customWidth="1"/>
    <col min="12" max="12" width="15.00390625" style="0" customWidth="1"/>
  </cols>
  <sheetData>
    <row r="1" spans="1:10" ht="12.75">
      <c r="A1" s="295" t="s">
        <v>307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12.75">
      <c r="A2" s="298"/>
      <c r="B2" s="299"/>
      <c r="C2" s="299"/>
      <c r="D2" s="299"/>
      <c r="E2" s="299"/>
      <c r="F2" s="299"/>
      <c r="G2" s="299"/>
      <c r="H2" s="299"/>
      <c r="I2" s="299"/>
      <c r="J2" s="300"/>
    </row>
    <row r="3" spans="1:10" ht="25.5" customHeight="1" thickBot="1">
      <c r="A3" s="212" t="s">
        <v>29</v>
      </c>
      <c r="B3" s="213"/>
      <c r="C3" s="213"/>
      <c r="D3" s="213"/>
      <c r="E3" s="214"/>
      <c r="F3" s="246" t="s">
        <v>294</v>
      </c>
      <c r="G3" s="247"/>
      <c r="H3" s="247"/>
      <c r="I3" s="247"/>
      <c r="J3" s="248"/>
    </row>
    <row r="4" spans="1:10" ht="27.75" customHeight="1" thickBot="1">
      <c r="A4" s="208" t="s">
        <v>30</v>
      </c>
      <c r="B4" s="155"/>
      <c r="C4" s="155"/>
      <c r="D4" s="155"/>
      <c r="E4" s="156"/>
      <c r="F4" s="242" t="s">
        <v>48</v>
      </c>
      <c r="G4" s="130"/>
      <c r="H4" s="130"/>
      <c r="I4" s="130"/>
      <c r="J4" s="131"/>
    </row>
    <row r="5" spans="1:10" ht="27.75" customHeight="1" thickBot="1">
      <c r="A5" s="208" t="s">
        <v>31</v>
      </c>
      <c r="B5" s="155"/>
      <c r="C5" s="155"/>
      <c r="D5" s="155"/>
      <c r="E5" s="156"/>
      <c r="F5" s="242" t="s">
        <v>309</v>
      </c>
      <c r="G5" s="130"/>
      <c r="H5" s="130"/>
      <c r="I5" s="130"/>
      <c r="J5" s="131"/>
    </row>
    <row r="6" spans="1:10" ht="13.5" thickBot="1">
      <c r="A6" s="208" t="s">
        <v>32</v>
      </c>
      <c r="B6" s="155"/>
      <c r="C6" s="155"/>
      <c r="D6" s="155"/>
      <c r="E6" s="156"/>
      <c r="F6" s="242" t="s">
        <v>243</v>
      </c>
      <c r="G6" s="130"/>
      <c r="H6" s="130"/>
      <c r="I6" s="130"/>
      <c r="J6" s="131"/>
    </row>
    <row r="7" spans="1:10" ht="13.5" thickBot="1">
      <c r="A7" s="208" t="s">
        <v>33</v>
      </c>
      <c r="B7" s="155"/>
      <c r="C7" s="155"/>
      <c r="D7" s="155"/>
      <c r="E7" s="156"/>
      <c r="F7" s="242" t="s">
        <v>248</v>
      </c>
      <c r="G7" s="130"/>
      <c r="H7" s="130"/>
      <c r="I7" s="130"/>
      <c r="J7" s="131"/>
    </row>
    <row r="8" spans="1:10" ht="12.75">
      <c r="A8" s="243"/>
      <c r="B8" s="244"/>
      <c r="C8" s="244"/>
      <c r="D8" s="244"/>
      <c r="E8" s="245"/>
      <c r="F8" s="301"/>
      <c r="G8" s="302"/>
      <c r="H8" s="302"/>
      <c r="I8" s="302"/>
      <c r="J8" s="303"/>
    </row>
    <row r="9" spans="1:10" ht="119.25" customHeight="1">
      <c r="A9" s="1" t="s">
        <v>34</v>
      </c>
      <c r="B9" s="1" t="s">
        <v>40</v>
      </c>
      <c r="C9" s="1" t="s">
        <v>41</v>
      </c>
      <c r="D9" s="1" t="s">
        <v>42</v>
      </c>
      <c r="E9" s="1" t="s">
        <v>43</v>
      </c>
      <c r="F9" s="1"/>
      <c r="G9" s="1" t="s">
        <v>44</v>
      </c>
      <c r="H9" s="1" t="s">
        <v>45</v>
      </c>
      <c r="I9" s="1" t="s">
        <v>46</v>
      </c>
      <c r="J9" s="1" t="s">
        <v>47</v>
      </c>
    </row>
    <row r="10" spans="1:10" ht="12.75">
      <c r="A10" s="283" t="s">
        <v>308</v>
      </c>
      <c r="B10" s="284"/>
      <c r="C10" s="284"/>
      <c r="D10" s="284"/>
      <c r="E10" s="285"/>
      <c r="F10" s="25" t="s">
        <v>35</v>
      </c>
      <c r="G10" s="26">
        <f aca="true" t="shared" si="0" ref="G10:H13">G15+G75+G141+G161+G211+G247+G262+G267</f>
        <v>494917.30000000005</v>
      </c>
      <c r="H10" s="26">
        <f t="shared" si="0"/>
        <v>494917.30000000005</v>
      </c>
      <c r="I10" s="26">
        <f>I11+I12+I13+I14</f>
        <v>87000.40000000001</v>
      </c>
      <c r="J10" s="27"/>
    </row>
    <row r="11" spans="1:10" ht="12.75">
      <c r="A11" s="286"/>
      <c r="B11" s="287"/>
      <c r="C11" s="287"/>
      <c r="D11" s="287"/>
      <c r="E11" s="288"/>
      <c r="F11" s="27" t="s">
        <v>37</v>
      </c>
      <c r="G11" s="27">
        <f t="shared" si="0"/>
        <v>283127.80000000005</v>
      </c>
      <c r="H11" s="27">
        <f t="shared" si="0"/>
        <v>283127.80000000005</v>
      </c>
      <c r="I11" s="27">
        <f>I16+I76+I142+I162+I212+I248+I268+I263</f>
        <v>46508.50000000001</v>
      </c>
      <c r="J11" s="27"/>
    </row>
    <row r="12" spans="1:10" ht="12.75">
      <c r="A12" s="286"/>
      <c r="B12" s="287"/>
      <c r="C12" s="287"/>
      <c r="D12" s="287"/>
      <c r="E12" s="288"/>
      <c r="F12" s="27" t="s">
        <v>36</v>
      </c>
      <c r="G12" s="27">
        <f t="shared" si="0"/>
        <v>0</v>
      </c>
      <c r="H12" s="27">
        <f t="shared" si="0"/>
        <v>0</v>
      </c>
      <c r="I12" s="27">
        <f>I17+I77+I143+I163+I213+I249+I264+I269</f>
        <v>4589.8</v>
      </c>
      <c r="J12" s="27"/>
    </row>
    <row r="13" spans="1:10" ht="12.75">
      <c r="A13" s="286"/>
      <c r="B13" s="287"/>
      <c r="C13" s="287"/>
      <c r="D13" s="287"/>
      <c r="E13" s="288"/>
      <c r="F13" s="27" t="s">
        <v>39</v>
      </c>
      <c r="G13" s="27">
        <f t="shared" si="0"/>
        <v>177414.1</v>
      </c>
      <c r="H13" s="27">
        <f t="shared" si="0"/>
        <v>177414.1</v>
      </c>
      <c r="I13" s="27">
        <f>I18+I78+I164+I214+I250+I265+I270</f>
        <v>33410.4</v>
      </c>
      <c r="J13" s="27"/>
    </row>
    <row r="14" spans="1:10" ht="12.75">
      <c r="A14" s="289"/>
      <c r="B14" s="290"/>
      <c r="C14" s="290"/>
      <c r="D14" s="290"/>
      <c r="E14" s="291"/>
      <c r="F14" s="27" t="s">
        <v>38</v>
      </c>
      <c r="G14" s="27">
        <f>G19+G79+G165+G145+G215+G251+G271</f>
        <v>34375.4</v>
      </c>
      <c r="H14" s="27">
        <f>H19+H79+H145+H165+H215+H251+H266+H271</f>
        <v>34375.4</v>
      </c>
      <c r="I14" s="27">
        <f>I19+I79+I145+I165+I215+I251+I271+I266</f>
        <v>2491.7</v>
      </c>
      <c r="J14" s="27"/>
    </row>
    <row r="15" spans="1:10" ht="12.75">
      <c r="A15" s="283" t="s">
        <v>312</v>
      </c>
      <c r="B15" s="284"/>
      <c r="C15" s="284"/>
      <c r="D15" s="284"/>
      <c r="E15" s="285"/>
      <c r="F15" s="8" t="s">
        <v>35</v>
      </c>
      <c r="G15" s="9">
        <f>G16+G17+G18+G19</f>
        <v>383631.9</v>
      </c>
      <c r="H15" s="9">
        <f>H16+H17+H18+H19</f>
        <v>383631.9</v>
      </c>
      <c r="I15" s="9">
        <f>I16+I17+I18+I19</f>
        <v>65487.600000000006</v>
      </c>
      <c r="J15" s="10"/>
    </row>
    <row r="16" spans="1:10" ht="12.75">
      <c r="A16" s="286"/>
      <c r="B16" s="287"/>
      <c r="C16" s="287"/>
      <c r="D16" s="287"/>
      <c r="E16" s="288"/>
      <c r="F16" s="11" t="s">
        <v>37</v>
      </c>
      <c r="G16" s="11">
        <f>G21+G26+G31+G36+G41+G46+G51+G56+G61+G66+G71</f>
        <v>277492.4</v>
      </c>
      <c r="H16" s="11">
        <f>H21+H26+H31+H36+H41+H46+H51+H56+H61+H66+H71</f>
        <v>277492.4</v>
      </c>
      <c r="I16" s="12">
        <f>I21+I26+I36+I41+I46+I51+I56+I61+I66+I71</f>
        <v>46508.50000000001</v>
      </c>
      <c r="J16" s="11"/>
    </row>
    <row r="17" spans="1:10" ht="12.75">
      <c r="A17" s="286"/>
      <c r="B17" s="287"/>
      <c r="C17" s="287"/>
      <c r="D17" s="287"/>
      <c r="E17" s="288"/>
      <c r="F17" s="11" t="s">
        <v>36</v>
      </c>
      <c r="G17" s="11">
        <f>G22+G27+G32+G37+G42+G52+G62+G57+G67+G72</f>
        <v>0</v>
      </c>
      <c r="H17" s="11">
        <f>H22+H27+H32+H37+H42+H47+H52+H57+H62+H67+H72</f>
        <v>0</v>
      </c>
      <c r="I17" s="11">
        <f>I22+I27+I32+I37+I42+I47+I57+I52+I62+I67+I72</f>
        <v>4589.8</v>
      </c>
      <c r="J17" s="11"/>
    </row>
    <row r="18" spans="1:10" ht="12.75">
      <c r="A18" s="286"/>
      <c r="B18" s="287"/>
      <c r="C18" s="287"/>
      <c r="D18" s="287"/>
      <c r="E18" s="288"/>
      <c r="F18" s="11" t="s">
        <v>39</v>
      </c>
      <c r="G18" s="11">
        <f>G23+G28+G33+G38+G43+G48+G53+G58+G63+G68+G73</f>
        <v>71764.1</v>
      </c>
      <c r="H18" s="11">
        <f>H23+H28+H33+H38+H43+H48+H53+H58+H63+H68+H73</f>
        <v>71764.1</v>
      </c>
      <c r="I18" s="11">
        <f>I23+I28+I33+I38+I43+I48+I53+I58+I63+I68+I73</f>
        <v>11897.6</v>
      </c>
      <c r="J18" s="12"/>
    </row>
    <row r="19" spans="1:10" ht="12.75">
      <c r="A19" s="289"/>
      <c r="B19" s="290"/>
      <c r="C19" s="290"/>
      <c r="D19" s="290"/>
      <c r="E19" s="291"/>
      <c r="F19" s="11" t="s">
        <v>38</v>
      </c>
      <c r="G19" s="11">
        <f>G24+G29+G34+G39+G44+G54+G59+G49+G64+G69+G74</f>
        <v>34375.4</v>
      </c>
      <c r="H19" s="11">
        <f>H24+H29+H34+H39+H44+H49+H54+H59+H64+H69+H74</f>
        <v>34375.4</v>
      </c>
      <c r="I19" s="11">
        <f>I24+I29+I34+I39+I44+I49+I54+I59+I64+I69+I74</f>
        <v>2491.7</v>
      </c>
      <c r="J19" s="11"/>
    </row>
    <row r="20" spans="1:10" ht="12.75">
      <c r="A20" s="132" t="s">
        <v>55</v>
      </c>
      <c r="B20" s="132" t="s">
        <v>49</v>
      </c>
      <c r="C20" s="132" t="s">
        <v>50</v>
      </c>
      <c r="D20" s="224" t="s">
        <v>250</v>
      </c>
      <c r="E20" s="132" t="s">
        <v>51</v>
      </c>
      <c r="F20" s="6" t="s">
        <v>35</v>
      </c>
      <c r="G20" s="9">
        <v>0</v>
      </c>
      <c r="H20" s="9">
        <v>0</v>
      </c>
      <c r="I20" s="9">
        <v>0</v>
      </c>
      <c r="J20" s="3"/>
    </row>
    <row r="21" spans="1:10" ht="12.75">
      <c r="A21" s="225"/>
      <c r="B21" s="133"/>
      <c r="C21" s="133"/>
      <c r="D21" s="225"/>
      <c r="E21" s="133"/>
      <c r="F21" s="3" t="s">
        <v>37</v>
      </c>
      <c r="G21" s="11">
        <v>0</v>
      </c>
      <c r="H21" s="11">
        <v>0</v>
      </c>
      <c r="I21" s="11">
        <v>0</v>
      </c>
      <c r="J21" s="3"/>
    </row>
    <row r="22" spans="1:10" ht="12.75">
      <c r="A22" s="225"/>
      <c r="B22" s="133"/>
      <c r="C22" s="133"/>
      <c r="D22" s="225"/>
      <c r="E22" s="133"/>
      <c r="F22" s="3" t="s">
        <v>36</v>
      </c>
      <c r="G22" s="11">
        <v>0</v>
      </c>
      <c r="H22" s="11">
        <v>0</v>
      </c>
      <c r="I22" s="11">
        <v>0</v>
      </c>
      <c r="J22" s="3"/>
    </row>
    <row r="23" spans="1:10" ht="12.75">
      <c r="A23" s="225"/>
      <c r="B23" s="133"/>
      <c r="C23" s="133"/>
      <c r="D23" s="225"/>
      <c r="E23" s="133"/>
      <c r="F23" s="3" t="s">
        <v>39</v>
      </c>
      <c r="G23" s="11">
        <v>0</v>
      </c>
      <c r="H23" s="11">
        <v>0</v>
      </c>
      <c r="I23" s="11">
        <v>0</v>
      </c>
      <c r="J23" s="3"/>
    </row>
    <row r="24" spans="1:10" ht="12.75">
      <c r="A24" s="226"/>
      <c r="B24" s="134"/>
      <c r="C24" s="134"/>
      <c r="D24" s="226"/>
      <c r="E24" s="134"/>
      <c r="F24" s="3" t="s">
        <v>38</v>
      </c>
      <c r="G24" s="11">
        <v>0</v>
      </c>
      <c r="H24" s="11">
        <v>0</v>
      </c>
      <c r="I24" s="11">
        <v>0</v>
      </c>
      <c r="J24" s="3"/>
    </row>
    <row r="25" spans="1:10" ht="12.75">
      <c r="A25" s="132" t="s">
        <v>56</v>
      </c>
      <c r="B25" s="292" t="s">
        <v>28</v>
      </c>
      <c r="C25" s="132" t="s">
        <v>50</v>
      </c>
      <c r="D25" s="224" t="s">
        <v>250</v>
      </c>
      <c r="E25" s="132" t="s">
        <v>217</v>
      </c>
      <c r="F25" s="6" t="s">
        <v>35</v>
      </c>
      <c r="G25" s="9">
        <f>G29+G28+G27+G26</f>
        <v>95.4</v>
      </c>
      <c r="H25" s="9">
        <f>H29+H28+H27+H26</f>
        <v>95.4</v>
      </c>
      <c r="I25" s="9">
        <f>I26+I27+I28+I29</f>
        <v>22</v>
      </c>
      <c r="J25" s="9"/>
    </row>
    <row r="26" spans="1:10" ht="12.75">
      <c r="A26" s="225"/>
      <c r="B26" s="293"/>
      <c r="C26" s="133"/>
      <c r="D26" s="225"/>
      <c r="E26" s="133"/>
      <c r="F26" s="3" t="s">
        <v>37</v>
      </c>
      <c r="G26" s="11">
        <v>0</v>
      </c>
      <c r="H26" s="11">
        <v>0</v>
      </c>
      <c r="I26" s="11">
        <v>0</v>
      </c>
      <c r="J26" s="3"/>
    </row>
    <row r="27" spans="1:10" ht="12.75">
      <c r="A27" s="225"/>
      <c r="B27" s="293"/>
      <c r="C27" s="133"/>
      <c r="D27" s="225"/>
      <c r="E27" s="133"/>
      <c r="F27" s="3" t="s">
        <v>36</v>
      </c>
      <c r="G27" s="36">
        <v>0</v>
      </c>
      <c r="H27" s="11">
        <v>0</v>
      </c>
      <c r="I27" s="11">
        <v>0</v>
      </c>
      <c r="J27" s="3"/>
    </row>
    <row r="28" spans="1:10" ht="12.75">
      <c r="A28" s="225"/>
      <c r="B28" s="293"/>
      <c r="C28" s="133"/>
      <c r="D28" s="225"/>
      <c r="E28" s="133"/>
      <c r="F28" s="3" t="s">
        <v>39</v>
      </c>
      <c r="G28" s="11">
        <v>95.4</v>
      </c>
      <c r="H28" s="11">
        <v>95.4</v>
      </c>
      <c r="I28" s="11">
        <v>22</v>
      </c>
      <c r="J28" s="3"/>
    </row>
    <row r="29" spans="1:12" ht="131.25" customHeight="1">
      <c r="A29" s="226"/>
      <c r="B29" s="294"/>
      <c r="C29" s="134"/>
      <c r="D29" s="226"/>
      <c r="E29" s="134"/>
      <c r="F29" s="5" t="s">
        <v>38</v>
      </c>
      <c r="G29" s="4">
        <v>0</v>
      </c>
      <c r="H29" s="3">
        <v>0</v>
      </c>
      <c r="I29" s="3">
        <v>0</v>
      </c>
      <c r="J29" s="3"/>
      <c r="K29" s="52"/>
      <c r="L29" s="54"/>
    </row>
    <row r="30" spans="1:10" ht="12.75">
      <c r="A30" s="132" t="s">
        <v>57</v>
      </c>
      <c r="B30" s="132" t="s">
        <v>53</v>
      </c>
      <c r="C30" s="132" t="s">
        <v>50</v>
      </c>
      <c r="D30" s="224" t="s">
        <v>250</v>
      </c>
      <c r="E30" s="132" t="s">
        <v>54</v>
      </c>
      <c r="F30" s="6" t="s">
        <v>35</v>
      </c>
      <c r="G30" s="6">
        <f>G31+G32+G33+G34</f>
        <v>0</v>
      </c>
      <c r="H30" s="7">
        <v>0</v>
      </c>
      <c r="I30" s="6">
        <v>0</v>
      </c>
      <c r="J30" s="6"/>
    </row>
    <row r="31" spans="1:10" ht="12.75">
      <c r="A31" s="133"/>
      <c r="B31" s="133"/>
      <c r="C31" s="133"/>
      <c r="D31" s="225"/>
      <c r="E31" s="133"/>
      <c r="F31" s="3" t="s">
        <v>37</v>
      </c>
      <c r="G31" s="4">
        <v>0</v>
      </c>
      <c r="H31" s="3">
        <v>0</v>
      </c>
      <c r="I31" s="3">
        <v>0</v>
      </c>
      <c r="J31" s="3"/>
    </row>
    <row r="32" spans="1:10" ht="12.75">
      <c r="A32" s="133"/>
      <c r="B32" s="133"/>
      <c r="C32" s="133"/>
      <c r="D32" s="225"/>
      <c r="E32" s="133"/>
      <c r="F32" s="3" t="s">
        <v>36</v>
      </c>
      <c r="G32" s="3">
        <v>0</v>
      </c>
      <c r="H32" s="3">
        <v>0</v>
      </c>
      <c r="I32" s="3">
        <v>0</v>
      </c>
      <c r="J32" s="3"/>
    </row>
    <row r="33" spans="1:10" ht="12.75">
      <c r="A33" s="133"/>
      <c r="B33" s="133"/>
      <c r="C33" s="133"/>
      <c r="D33" s="225"/>
      <c r="E33" s="133"/>
      <c r="F33" s="3" t="s">
        <v>39</v>
      </c>
      <c r="G33" s="3">
        <v>0</v>
      </c>
      <c r="H33" s="3">
        <v>0</v>
      </c>
      <c r="I33" s="3">
        <v>0</v>
      </c>
      <c r="J33" s="3"/>
    </row>
    <row r="34" spans="1:10" ht="69.75" customHeight="1">
      <c r="A34" s="134"/>
      <c r="B34" s="134"/>
      <c r="C34" s="134"/>
      <c r="D34" s="226"/>
      <c r="E34" s="134"/>
      <c r="F34" s="5" t="s">
        <v>38</v>
      </c>
      <c r="G34" s="3">
        <v>0</v>
      </c>
      <c r="H34" s="3">
        <v>0</v>
      </c>
      <c r="I34" s="3">
        <v>0</v>
      </c>
      <c r="J34" s="3"/>
    </row>
    <row r="35" spans="1:10" ht="12.75">
      <c r="A35" s="132" t="s">
        <v>58</v>
      </c>
      <c r="B35" s="132" t="s">
        <v>59</v>
      </c>
      <c r="C35" s="132" t="s">
        <v>50</v>
      </c>
      <c r="D35" s="224" t="s">
        <v>250</v>
      </c>
      <c r="E35" s="132" t="s">
        <v>218</v>
      </c>
      <c r="F35" s="6" t="s">
        <v>35</v>
      </c>
      <c r="G35" s="6">
        <f>G36+G37+G38+G39</f>
        <v>0</v>
      </c>
      <c r="H35" s="7">
        <f>H36+H37+H38+H39</f>
        <v>0</v>
      </c>
      <c r="I35" s="6">
        <f>I39+I38+I37+I36</f>
        <v>0</v>
      </c>
      <c r="J35" s="6"/>
    </row>
    <row r="36" spans="1:10" ht="12.75">
      <c r="A36" s="133"/>
      <c r="B36" s="133"/>
      <c r="C36" s="133"/>
      <c r="D36" s="225"/>
      <c r="E36" s="133"/>
      <c r="F36" s="3" t="s">
        <v>37</v>
      </c>
      <c r="G36" s="4">
        <v>0</v>
      </c>
      <c r="H36" s="3">
        <v>0</v>
      </c>
      <c r="I36" s="3">
        <v>0</v>
      </c>
      <c r="J36" s="3"/>
    </row>
    <row r="37" spans="1:10" ht="12.75">
      <c r="A37" s="133"/>
      <c r="B37" s="133"/>
      <c r="C37" s="133"/>
      <c r="D37" s="225"/>
      <c r="E37" s="133"/>
      <c r="F37" s="3" t="s">
        <v>36</v>
      </c>
      <c r="G37" s="3">
        <v>0</v>
      </c>
      <c r="H37" s="3">
        <v>0</v>
      </c>
      <c r="I37" s="3">
        <v>0</v>
      </c>
      <c r="J37" s="3"/>
    </row>
    <row r="38" spans="1:10" ht="12.75">
      <c r="A38" s="133"/>
      <c r="B38" s="133"/>
      <c r="C38" s="133"/>
      <c r="D38" s="225"/>
      <c r="E38" s="133"/>
      <c r="F38" s="3" t="s">
        <v>39</v>
      </c>
      <c r="G38" s="3">
        <v>0</v>
      </c>
      <c r="H38" s="3">
        <v>0</v>
      </c>
      <c r="I38" s="3">
        <v>0</v>
      </c>
      <c r="J38" s="3"/>
    </row>
    <row r="39" spans="1:10" ht="36" customHeight="1">
      <c r="A39" s="134"/>
      <c r="B39" s="134"/>
      <c r="C39" s="134"/>
      <c r="D39" s="226"/>
      <c r="E39" s="134"/>
      <c r="F39" s="5" t="s">
        <v>38</v>
      </c>
      <c r="G39" s="3">
        <v>0</v>
      </c>
      <c r="H39" s="3">
        <v>0</v>
      </c>
      <c r="I39" s="3">
        <v>0</v>
      </c>
      <c r="J39" s="3"/>
    </row>
    <row r="40" spans="1:10" ht="12.75">
      <c r="A40" s="132" t="s">
        <v>62</v>
      </c>
      <c r="B40" s="132" t="s">
        <v>60</v>
      </c>
      <c r="C40" s="132" t="s">
        <v>50</v>
      </c>
      <c r="D40" s="224" t="s">
        <v>250</v>
      </c>
      <c r="E40" s="132" t="s">
        <v>54</v>
      </c>
      <c r="F40" s="6" t="s">
        <v>35</v>
      </c>
      <c r="G40" s="6">
        <f>G44+G43+G42+G41</f>
        <v>0</v>
      </c>
      <c r="H40" s="7">
        <f>H41+H42+H43+H44</f>
        <v>0</v>
      </c>
      <c r="I40" s="6">
        <f>I41+I42+I43+I44</f>
        <v>0</v>
      </c>
      <c r="J40" s="6"/>
    </row>
    <row r="41" spans="1:10" ht="12.75">
      <c r="A41" s="133"/>
      <c r="B41" s="133"/>
      <c r="C41" s="133"/>
      <c r="D41" s="225"/>
      <c r="E41" s="133"/>
      <c r="F41" s="3" t="s">
        <v>37</v>
      </c>
      <c r="G41" s="4">
        <v>0</v>
      </c>
      <c r="H41" s="4">
        <v>0</v>
      </c>
      <c r="I41" s="3">
        <v>0</v>
      </c>
      <c r="J41" s="3"/>
    </row>
    <row r="42" spans="1:10" ht="12.75">
      <c r="A42" s="133"/>
      <c r="B42" s="133"/>
      <c r="C42" s="133"/>
      <c r="D42" s="225"/>
      <c r="E42" s="133"/>
      <c r="F42" s="3" t="s">
        <v>36</v>
      </c>
      <c r="G42" s="3">
        <v>0</v>
      </c>
      <c r="H42" s="3">
        <v>0</v>
      </c>
      <c r="I42" s="3">
        <v>0</v>
      </c>
      <c r="J42" s="3"/>
    </row>
    <row r="43" spans="1:10" ht="12.75">
      <c r="A43" s="133"/>
      <c r="B43" s="133"/>
      <c r="C43" s="133"/>
      <c r="D43" s="225"/>
      <c r="E43" s="133"/>
      <c r="F43" s="3" t="s">
        <v>39</v>
      </c>
      <c r="G43" s="3">
        <v>0</v>
      </c>
      <c r="H43" s="3">
        <v>0</v>
      </c>
      <c r="I43" s="3">
        <v>0</v>
      </c>
      <c r="J43" s="3"/>
    </row>
    <row r="44" spans="1:10" ht="12.75">
      <c r="A44" s="134"/>
      <c r="B44" s="134"/>
      <c r="C44" s="134"/>
      <c r="D44" s="226"/>
      <c r="E44" s="134"/>
      <c r="F44" s="5" t="s">
        <v>38</v>
      </c>
      <c r="G44" s="3">
        <v>0</v>
      </c>
      <c r="H44" s="3">
        <v>0</v>
      </c>
      <c r="I44" s="3">
        <v>0</v>
      </c>
      <c r="J44" s="3"/>
    </row>
    <row r="45" spans="1:10" ht="12.75">
      <c r="A45" s="132" t="s">
        <v>61</v>
      </c>
      <c r="B45" s="132" t="s">
        <v>63</v>
      </c>
      <c r="C45" s="132" t="s">
        <v>50</v>
      </c>
      <c r="D45" s="224" t="s">
        <v>250</v>
      </c>
      <c r="E45" s="132" t="s">
        <v>54</v>
      </c>
      <c r="F45" s="2" t="s">
        <v>35</v>
      </c>
      <c r="G45" s="3"/>
      <c r="H45" s="7">
        <f>H46+H47+H48+H49</f>
        <v>0</v>
      </c>
      <c r="I45" s="6">
        <f>I46+I47+I48+I49</f>
        <v>0</v>
      </c>
      <c r="J45" s="3"/>
    </row>
    <row r="46" spans="1:10" ht="12.75">
      <c r="A46" s="133"/>
      <c r="B46" s="133"/>
      <c r="C46" s="133"/>
      <c r="D46" s="225"/>
      <c r="E46" s="133"/>
      <c r="F46" s="3" t="s">
        <v>37</v>
      </c>
      <c r="G46" s="4">
        <v>0</v>
      </c>
      <c r="H46" s="3">
        <v>0</v>
      </c>
      <c r="I46" s="3">
        <v>0</v>
      </c>
      <c r="J46" s="3"/>
    </row>
    <row r="47" spans="1:10" ht="12.75">
      <c r="A47" s="133"/>
      <c r="B47" s="133"/>
      <c r="C47" s="133"/>
      <c r="D47" s="225"/>
      <c r="E47" s="133"/>
      <c r="F47" s="3" t="s">
        <v>36</v>
      </c>
      <c r="G47" s="3">
        <v>0</v>
      </c>
      <c r="H47" s="3">
        <v>0</v>
      </c>
      <c r="I47" s="3">
        <v>0</v>
      </c>
      <c r="J47" s="3"/>
    </row>
    <row r="48" spans="1:10" ht="12.75">
      <c r="A48" s="133"/>
      <c r="B48" s="133"/>
      <c r="C48" s="133"/>
      <c r="D48" s="225"/>
      <c r="E48" s="133"/>
      <c r="F48" s="3" t="s">
        <v>39</v>
      </c>
      <c r="G48" s="3">
        <v>0</v>
      </c>
      <c r="H48" s="3">
        <v>0</v>
      </c>
      <c r="I48" s="3">
        <v>0</v>
      </c>
      <c r="J48" s="3"/>
    </row>
    <row r="49" spans="1:12" ht="23.25" customHeight="1">
      <c r="A49" s="134"/>
      <c r="B49" s="134"/>
      <c r="C49" s="134"/>
      <c r="D49" s="226"/>
      <c r="E49" s="134"/>
      <c r="F49" s="5" t="s">
        <v>38</v>
      </c>
      <c r="G49" s="3">
        <v>0</v>
      </c>
      <c r="H49" s="3">
        <v>0</v>
      </c>
      <c r="I49" s="3">
        <v>0</v>
      </c>
      <c r="J49" s="3"/>
      <c r="L49" t="s">
        <v>212</v>
      </c>
    </row>
    <row r="50" spans="1:10" ht="12.75">
      <c r="A50" s="261" t="s">
        <v>67</v>
      </c>
      <c r="B50" s="132" t="s">
        <v>64</v>
      </c>
      <c r="C50" s="132" t="s">
        <v>50</v>
      </c>
      <c r="D50" s="224" t="s">
        <v>250</v>
      </c>
      <c r="E50" s="132" t="s">
        <v>310</v>
      </c>
      <c r="F50" s="6" t="s">
        <v>35</v>
      </c>
      <c r="G50" s="9">
        <f>G51+G52+G53+G54</f>
        <v>359595.4</v>
      </c>
      <c r="H50" s="9">
        <f>H51+H52+H53+H54</f>
        <v>359595.4</v>
      </c>
      <c r="I50" s="9">
        <f>I51+I52+I53+I54</f>
        <v>61938.7</v>
      </c>
      <c r="J50" s="6"/>
    </row>
    <row r="51" spans="1:10" ht="12.75">
      <c r="A51" s="133"/>
      <c r="B51" s="133"/>
      <c r="C51" s="133"/>
      <c r="D51" s="225"/>
      <c r="E51" s="133"/>
      <c r="F51" s="3" t="s">
        <v>37</v>
      </c>
      <c r="G51" s="12">
        <v>259188.4</v>
      </c>
      <c r="H51" s="86">
        <v>259188.4</v>
      </c>
      <c r="I51" s="11">
        <v>43904.1</v>
      </c>
      <c r="J51" s="3"/>
    </row>
    <row r="52" spans="1:11" ht="12.75">
      <c r="A52" s="133"/>
      <c r="B52" s="133"/>
      <c r="C52" s="133"/>
      <c r="D52" s="225"/>
      <c r="E52" s="133"/>
      <c r="F52" s="3" t="s">
        <v>36</v>
      </c>
      <c r="G52" s="11">
        <v>0</v>
      </c>
      <c r="H52" s="85">
        <v>0</v>
      </c>
      <c r="I52" s="11">
        <v>4589.8</v>
      </c>
      <c r="J52" s="3"/>
      <c r="K52" s="77"/>
    </row>
    <row r="53" spans="1:10" ht="12.75">
      <c r="A53" s="133"/>
      <c r="B53" s="133"/>
      <c r="C53" s="133"/>
      <c r="D53" s="225"/>
      <c r="E53" s="133"/>
      <c r="F53" s="3" t="s">
        <v>39</v>
      </c>
      <c r="G53" s="11">
        <v>66031.6</v>
      </c>
      <c r="H53" s="85">
        <v>66031.6</v>
      </c>
      <c r="I53" s="11">
        <v>10953.1</v>
      </c>
      <c r="J53" s="3"/>
    </row>
    <row r="54" spans="1:12" ht="44.25" customHeight="1">
      <c r="A54" s="134"/>
      <c r="B54" s="134"/>
      <c r="C54" s="134"/>
      <c r="D54" s="226"/>
      <c r="E54" s="134"/>
      <c r="F54" s="5" t="s">
        <v>38</v>
      </c>
      <c r="G54" s="11">
        <v>34375.4</v>
      </c>
      <c r="H54" s="85">
        <v>34375.4</v>
      </c>
      <c r="I54" s="11">
        <v>2491.7</v>
      </c>
      <c r="J54" s="3"/>
      <c r="L54" s="87" t="s">
        <v>241</v>
      </c>
    </row>
    <row r="55" spans="1:10" ht="12.75">
      <c r="A55" s="132" t="s">
        <v>68</v>
      </c>
      <c r="B55" s="132" t="s">
        <v>65</v>
      </c>
      <c r="C55" s="132" t="s">
        <v>50</v>
      </c>
      <c r="D55" s="224" t="s">
        <v>250</v>
      </c>
      <c r="E55" s="132" t="s">
        <v>311</v>
      </c>
      <c r="F55" s="2" t="s">
        <v>35</v>
      </c>
      <c r="G55" s="6">
        <f>G56+G57+G58+G59</f>
        <v>5054.5</v>
      </c>
      <c r="H55" s="7">
        <f>H56+H57+H58+H59</f>
        <v>5054.5</v>
      </c>
      <c r="I55" s="6">
        <f>I56+I57+I58+I59</f>
        <v>717.8</v>
      </c>
      <c r="J55" s="3"/>
    </row>
    <row r="56" spans="1:10" ht="12.75">
      <c r="A56" s="133"/>
      <c r="B56" s="133"/>
      <c r="C56" s="133"/>
      <c r="D56" s="225"/>
      <c r="E56" s="133"/>
      <c r="F56" s="3" t="s">
        <v>37</v>
      </c>
      <c r="G56" s="3">
        <v>5054.5</v>
      </c>
      <c r="H56" s="4">
        <v>5054.5</v>
      </c>
      <c r="I56" s="3">
        <v>717.8</v>
      </c>
      <c r="J56" s="3"/>
    </row>
    <row r="57" spans="1:10" ht="12.75">
      <c r="A57" s="133"/>
      <c r="B57" s="133"/>
      <c r="C57" s="133"/>
      <c r="D57" s="225"/>
      <c r="E57" s="133"/>
      <c r="F57" s="3" t="s">
        <v>36</v>
      </c>
      <c r="G57" s="3">
        <v>0</v>
      </c>
      <c r="H57" s="3">
        <v>0</v>
      </c>
      <c r="I57" s="3">
        <v>0</v>
      </c>
      <c r="J57" s="3"/>
    </row>
    <row r="58" spans="1:10" ht="12.75">
      <c r="A58" s="133"/>
      <c r="B58" s="133"/>
      <c r="C58" s="133"/>
      <c r="D58" s="225"/>
      <c r="E58" s="133"/>
      <c r="F58" s="3" t="s">
        <v>39</v>
      </c>
      <c r="G58" s="3">
        <v>0</v>
      </c>
      <c r="H58" s="3">
        <v>0</v>
      </c>
      <c r="I58" s="3">
        <v>0</v>
      </c>
      <c r="J58" s="3"/>
    </row>
    <row r="59" spans="1:10" ht="25.5" customHeight="1">
      <c r="A59" s="134"/>
      <c r="B59" s="134"/>
      <c r="C59" s="134"/>
      <c r="D59" s="226"/>
      <c r="E59" s="134"/>
      <c r="F59" s="5" t="s">
        <v>38</v>
      </c>
      <c r="G59" s="3">
        <v>0</v>
      </c>
      <c r="H59" s="3">
        <v>0</v>
      </c>
      <c r="I59" s="3">
        <v>0</v>
      </c>
      <c r="J59" s="3"/>
    </row>
    <row r="60" spans="1:10" ht="12.75">
      <c r="A60" s="132" t="s">
        <v>69</v>
      </c>
      <c r="B60" s="132" t="s">
        <v>66</v>
      </c>
      <c r="C60" s="132" t="s">
        <v>50</v>
      </c>
      <c r="D60" s="224" t="s">
        <v>250</v>
      </c>
      <c r="E60" s="132" t="s">
        <v>0</v>
      </c>
      <c r="F60" s="6" t="s">
        <v>35</v>
      </c>
      <c r="G60" s="6">
        <f>G61+G62+G63+G64</f>
        <v>15821.4</v>
      </c>
      <c r="H60" s="6">
        <f>H61+H62+H63+H64</f>
        <v>15821.4</v>
      </c>
      <c r="I60" s="6">
        <f>I61+I62+I63+I64</f>
        <v>2524.3</v>
      </c>
      <c r="J60" s="6"/>
    </row>
    <row r="61" spans="1:10" ht="12.75">
      <c r="A61" s="133"/>
      <c r="B61" s="133"/>
      <c r="C61" s="133"/>
      <c r="D61" s="225"/>
      <c r="E61" s="133"/>
      <c r="F61" s="3" t="s">
        <v>37</v>
      </c>
      <c r="G61" s="4">
        <v>10184.3</v>
      </c>
      <c r="H61" s="4">
        <v>10184.3</v>
      </c>
      <c r="I61" s="3">
        <v>1601.8</v>
      </c>
      <c r="J61" s="3"/>
    </row>
    <row r="62" spans="1:10" ht="12.75">
      <c r="A62" s="133"/>
      <c r="B62" s="133"/>
      <c r="C62" s="133"/>
      <c r="D62" s="225"/>
      <c r="E62" s="133"/>
      <c r="F62" s="3" t="s">
        <v>36</v>
      </c>
      <c r="G62" s="3">
        <v>0</v>
      </c>
      <c r="H62" s="3">
        <v>0</v>
      </c>
      <c r="I62" s="3">
        <v>0</v>
      </c>
      <c r="J62" s="3"/>
    </row>
    <row r="63" spans="1:10" ht="12.75">
      <c r="A63" s="133"/>
      <c r="B63" s="133"/>
      <c r="C63" s="133"/>
      <c r="D63" s="225"/>
      <c r="E63" s="133"/>
      <c r="F63" s="3" t="s">
        <v>39</v>
      </c>
      <c r="G63" s="3">
        <v>5637.1</v>
      </c>
      <c r="H63" s="3">
        <v>5637.1</v>
      </c>
      <c r="I63" s="3">
        <v>922.5</v>
      </c>
      <c r="J63" s="3"/>
    </row>
    <row r="64" spans="1:10" ht="48.75" customHeight="1">
      <c r="A64" s="134"/>
      <c r="B64" s="134"/>
      <c r="C64" s="134"/>
      <c r="D64" s="226"/>
      <c r="E64" s="134"/>
      <c r="F64" s="5" t="s">
        <v>38</v>
      </c>
      <c r="G64" s="3">
        <v>0</v>
      </c>
      <c r="H64" s="3">
        <v>0</v>
      </c>
      <c r="I64" s="3">
        <v>0</v>
      </c>
      <c r="J64" s="3"/>
    </row>
    <row r="65" spans="1:10" ht="17.25" customHeight="1">
      <c r="A65" s="342" t="s">
        <v>195</v>
      </c>
      <c r="B65" s="132" t="s">
        <v>193</v>
      </c>
      <c r="C65" s="132" t="s">
        <v>50</v>
      </c>
      <c r="D65" s="135" t="s">
        <v>250</v>
      </c>
      <c r="E65" s="132" t="s">
        <v>194</v>
      </c>
      <c r="F65" s="6" t="s">
        <v>35</v>
      </c>
      <c r="G65" s="3">
        <f>G66+G67+G68+G69</f>
        <v>3065.2</v>
      </c>
      <c r="H65" s="7">
        <f>H66+H67+H68+H69</f>
        <v>3065.2</v>
      </c>
      <c r="I65" s="6">
        <f>I66+I67+I68+I69</f>
        <v>284.8</v>
      </c>
      <c r="J65" s="3"/>
    </row>
    <row r="66" spans="1:10" ht="13.5" customHeight="1">
      <c r="A66" s="343"/>
      <c r="B66" s="123"/>
      <c r="C66" s="123"/>
      <c r="D66" s="225"/>
      <c r="E66" s="123"/>
      <c r="F66" s="3" t="s">
        <v>37</v>
      </c>
      <c r="G66" s="3">
        <v>3065.2</v>
      </c>
      <c r="H66" s="4">
        <v>3065.2</v>
      </c>
      <c r="I66" s="3">
        <v>284.8</v>
      </c>
      <c r="J66" s="3"/>
    </row>
    <row r="67" spans="1:10" ht="14.25" customHeight="1">
      <c r="A67" s="343"/>
      <c r="B67" s="123"/>
      <c r="C67" s="123"/>
      <c r="D67" s="225"/>
      <c r="E67" s="123"/>
      <c r="F67" s="3" t="s">
        <v>36</v>
      </c>
      <c r="G67" s="3">
        <v>0</v>
      </c>
      <c r="H67" s="4">
        <v>0</v>
      </c>
      <c r="I67" s="3">
        <v>0</v>
      </c>
      <c r="J67" s="3"/>
    </row>
    <row r="68" spans="1:10" ht="15" customHeight="1">
      <c r="A68" s="343"/>
      <c r="B68" s="123"/>
      <c r="C68" s="123"/>
      <c r="D68" s="225"/>
      <c r="E68" s="123"/>
      <c r="F68" s="3" t="s">
        <v>39</v>
      </c>
      <c r="G68" s="3">
        <v>0</v>
      </c>
      <c r="H68" s="4">
        <v>0</v>
      </c>
      <c r="I68" s="3">
        <v>0</v>
      </c>
      <c r="J68" s="3"/>
    </row>
    <row r="69" spans="1:10" ht="90" customHeight="1">
      <c r="A69" s="344"/>
      <c r="B69" s="124"/>
      <c r="C69" s="124"/>
      <c r="D69" s="226"/>
      <c r="E69" s="124"/>
      <c r="F69" s="5" t="s">
        <v>38</v>
      </c>
      <c r="G69" s="3">
        <v>0</v>
      </c>
      <c r="H69" s="4">
        <v>0</v>
      </c>
      <c r="I69" s="3">
        <v>0</v>
      </c>
      <c r="J69" s="3"/>
    </row>
    <row r="70" spans="1:10" ht="15.75" customHeight="1">
      <c r="A70" s="342" t="s">
        <v>239</v>
      </c>
      <c r="B70" s="132" t="s">
        <v>240</v>
      </c>
      <c r="C70" s="132" t="s">
        <v>50</v>
      </c>
      <c r="D70" s="135" t="s">
        <v>250</v>
      </c>
      <c r="E70" s="132" t="s">
        <v>194</v>
      </c>
      <c r="F70" s="6" t="s">
        <v>35</v>
      </c>
      <c r="G70" s="3">
        <f>G71+G72+G73+G74</f>
        <v>0</v>
      </c>
      <c r="H70" s="7">
        <f>H71+H72+H73+H74</f>
        <v>0</v>
      </c>
      <c r="I70" s="6">
        <f>I71+I72+I73+I74</f>
        <v>0</v>
      </c>
      <c r="J70" s="3"/>
    </row>
    <row r="71" spans="1:10" ht="12.75" customHeight="1">
      <c r="A71" s="343"/>
      <c r="B71" s="123"/>
      <c r="C71" s="123"/>
      <c r="D71" s="225"/>
      <c r="E71" s="123"/>
      <c r="F71" s="3" t="s">
        <v>37</v>
      </c>
      <c r="G71" s="3">
        <v>0</v>
      </c>
      <c r="H71" s="4">
        <v>0</v>
      </c>
      <c r="I71" s="3">
        <v>0</v>
      </c>
      <c r="J71" s="3"/>
    </row>
    <row r="72" spans="1:10" ht="12.75" customHeight="1">
      <c r="A72" s="343"/>
      <c r="B72" s="123"/>
      <c r="C72" s="123"/>
      <c r="D72" s="225"/>
      <c r="E72" s="123"/>
      <c r="F72" s="3" t="s">
        <v>36</v>
      </c>
      <c r="G72" s="3">
        <v>0</v>
      </c>
      <c r="H72" s="4">
        <v>0</v>
      </c>
      <c r="I72" s="3">
        <v>0</v>
      </c>
      <c r="J72" s="3"/>
    </row>
    <row r="73" spans="1:10" ht="15.75" customHeight="1">
      <c r="A73" s="343"/>
      <c r="B73" s="123"/>
      <c r="C73" s="123"/>
      <c r="D73" s="225"/>
      <c r="E73" s="123"/>
      <c r="F73" s="3" t="s">
        <v>39</v>
      </c>
      <c r="G73" s="3">
        <v>0</v>
      </c>
      <c r="H73" s="4">
        <v>0</v>
      </c>
      <c r="I73" s="3">
        <v>0</v>
      </c>
      <c r="J73" s="3"/>
    </row>
    <row r="74" spans="1:10" ht="33.75" customHeight="1">
      <c r="A74" s="344"/>
      <c r="B74" s="124"/>
      <c r="C74" s="124"/>
      <c r="D74" s="226"/>
      <c r="E74" s="124"/>
      <c r="F74" s="5" t="s">
        <v>38</v>
      </c>
      <c r="G74" s="3">
        <v>0</v>
      </c>
      <c r="H74" s="4">
        <v>0</v>
      </c>
      <c r="I74" s="3">
        <v>0</v>
      </c>
      <c r="J74" s="3"/>
    </row>
    <row r="75" spans="1:10" ht="12.75">
      <c r="A75" s="274" t="s">
        <v>1</v>
      </c>
      <c r="B75" s="275"/>
      <c r="C75" s="275"/>
      <c r="D75" s="275"/>
      <c r="E75" s="276"/>
      <c r="F75" s="9" t="s">
        <v>35</v>
      </c>
      <c r="G75" s="9">
        <f>G76+G77+G78+G79</f>
        <v>20402.2</v>
      </c>
      <c r="H75" s="10">
        <f>H76+H77+H78+H79</f>
        <v>20402.2</v>
      </c>
      <c r="I75" s="9">
        <f>I76+I77+I78+I79</f>
        <v>3248.8</v>
      </c>
      <c r="J75" s="11"/>
    </row>
    <row r="76" spans="1:10" ht="12.75">
      <c r="A76" s="277"/>
      <c r="B76" s="278"/>
      <c r="C76" s="278"/>
      <c r="D76" s="278"/>
      <c r="E76" s="279"/>
      <c r="F76" s="11" t="s">
        <v>37</v>
      </c>
      <c r="G76" s="12">
        <f>G121</f>
        <v>503.5</v>
      </c>
      <c r="H76" s="11">
        <f>H81+H86+H91+H96+H101+H106+H111+H116+H121+H126+H131+H136</f>
        <v>503.5</v>
      </c>
      <c r="I76" s="11">
        <f>I81+I86+I91+I96+I101+I106+I111+I116+I121+I126+I131+I136</f>
        <v>0</v>
      </c>
      <c r="J76" s="11"/>
    </row>
    <row r="77" spans="1:10" ht="12.75">
      <c r="A77" s="277"/>
      <c r="B77" s="278"/>
      <c r="C77" s="278"/>
      <c r="D77" s="278"/>
      <c r="E77" s="279"/>
      <c r="F77" s="11" t="s">
        <v>36</v>
      </c>
      <c r="G77" s="11">
        <v>0</v>
      </c>
      <c r="H77" s="11">
        <f>H82+H87+H92+H97+H102+H107+H117+H122+H127+H132+H137</f>
        <v>0</v>
      </c>
      <c r="I77" s="11">
        <f>I82+I87+I92+I97+I102+I112+I117+I122+I127+I132+I137</f>
        <v>0</v>
      </c>
      <c r="J77" s="11"/>
    </row>
    <row r="78" spans="1:10" ht="12.75">
      <c r="A78" s="277"/>
      <c r="B78" s="278"/>
      <c r="C78" s="278"/>
      <c r="D78" s="278"/>
      <c r="E78" s="279"/>
      <c r="F78" s="11" t="s">
        <v>39</v>
      </c>
      <c r="G78" s="11">
        <f>G83+G88+G93+G98+G103+G108+G123+G133</f>
        <v>19898.7</v>
      </c>
      <c r="H78" s="11">
        <f>H83+H88+H93+H98+H103+H108+H113+H118+H123+H128+H133+H138</f>
        <v>19898.7</v>
      </c>
      <c r="I78" s="11">
        <f>I83+I88+I93+I98+I103+I108+I113+I118+I123+I128+I138+I133</f>
        <v>3248.8</v>
      </c>
      <c r="J78" s="11"/>
    </row>
    <row r="79" spans="1:10" ht="12.75">
      <c r="A79" s="280"/>
      <c r="B79" s="281"/>
      <c r="C79" s="281"/>
      <c r="D79" s="281"/>
      <c r="E79" s="282"/>
      <c r="F79" s="13" t="s">
        <v>38</v>
      </c>
      <c r="G79" s="11">
        <v>0</v>
      </c>
      <c r="H79" s="11">
        <f>H84+H89+H94+H99+H104+H109+H114+H119+H124+H129+H134</f>
        <v>0</v>
      </c>
      <c r="I79" s="11">
        <f>I84+I89+I94+I99+I104+I109+I114+I119+I124+I129+I134+I139</f>
        <v>0</v>
      </c>
      <c r="J79" s="11"/>
    </row>
    <row r="80" spans="1:10" ht="12.75">
      <c r="A80" s="132" t="s">
        <v>78</v>
      </c>
      <c r="B80" s="132" t="s">
        <v>2</v>
      </c>
      <c r="C80" s="132" t="s">
        <v>50</v>
      </c>
      <c r="D80" s="224" t="s">
        <v>250</v>
      </c>
      <c r="E80" s="132" t="s">
        <v>52</v>
      </c>
      <c r="F80" s="6" t="s">
        <v>35</v>
      </c>
      <c r="G80" s="6">
        <f>G81+G82+G83+G84</f>
        <v>18173.7</v>
      </c>
      <c r="H80" s="6">
        <f>H81+H82+H83+H84</f>
        <v>18173.7</v>
      </c>
      <c r="I80" s="6">
        <f>I81+I82+I83+I84</f>
        <v>3243.8</v>
      </c>
      <c r="J80" s="6"/>
    </row>
    <row r="81" spans="1:10" ht="12.75">
      <c r="A81" s="133"/>
      <c r="B81" s="133"/>
      <c r="C81" s="133"/>
      <c r="D81" s="225"/>
      <c r="E81" s="133"/>
      <c r="F81" s="3" t="s">
        <v>37</v>
      </c>
      <c r="G81" s="4">
        <v>0</v>
      </c>
      <c r="H81" s="4">
        <v>0</v>
      </c>
      <c r="I81" s="3">
        <v>0</v>
      </c>
      <c r="J81" s="3"/>
    </row>
    <row r="82" spans="1:10" ht="14.25" customHeight="1">
      <c r="A82" s="133"/>
      <c r="B82" s="133"/>
      <c r="C82" s="133"/>
      <c r="D82" s="225"/>
      <c r="E82" s="133"/>
      <c r="F82" s="3" t="s">
        <v>36</v>
      </c>
      <c r="G82" s="3">
        <v>0</v>
      </c>
      <c r="H82" s="3">
        <v>0</v>
      </c>
      <c r="I82" s="3">
        <v>0</v>
      </c>
      <c r="J82" s="3"/>
    </row>
    <row r="83" spans="1:10" ht="14.25" customHeight="1">
      <c r="A83" s="133"/>
      <c r="B83" s="133"/>
      <c r="C83" s="133"/>
      <c r="D83" s="225"/>
      <c r="E83" s="133"/>
      <c r="F83" s="3" t="s">
        <v>39</v>
      </c>
      <c r="G83" s="3">
        <v>18173.7</v>
      </c>
      <c r="H83" s="3">
        <v>18173.7</v>
      </c>
      <c r="I83" s="3">
        <v>3243.8</v>
      </c>
      <c r="J83" s="3"/>
    </row>
    <row r="84" spans="1:10" ht="45" customHeight="1">
      <c r="A84" s="134"/>
      <c r="B84" s="134"/>
      <c r="C84" s="134"/>
      <c r="D84" s="226"/>
      <c r="E84" s="134"/>
      <c r="F84" s="5" t="s">
        <v>38</v>
      </c>
      <c r="G84" s="3">
        <v>0</v>
      </c>
      <c r="H84" s="3">
        <v>0</v>
      </c>
      <c r="I84" s="3">
        <v>0</v>
      </c>
      <c r="J84" s="3"/>
    </row>
    <row r="85" spans="1:10" ht="12.75">
      <c r="A85" s="132" t="s">
        <v>79</v>
      </c>
      <c r="B85" s="132" t="s">
        <v>70</v>
      </c>
      <c r="C85" s="132" t="s">
        <v>50</v>
      </c>
      <c r="D85" s="224" t="s">
        <v>250</v>
      </c>
      <c r="E85" s="132" t="s">
        <v>54</v>
      </c>
      <c r="F85" s="6" t="s">
        <v>35</v>
      </c>
      <c r="G85" s="6">
        <f>G86+G87+G88+G89</f>
        <v>0</v>
      </c>
      <c r="H85" s="6">
        <f>H86+H87+H88+H89</f>
        <v>0</v>
      </c>
      <c r="I85" s="6">
        <f>I86+I87+I88+I89</f>
        <v>0</v>
      </c>
      <c r="J85" s="3"/>
    </row>
    <row r="86" spans="1:10" ht="12.75">
      <c r="A86" s="133"/>
      <c r="B86" s="133"/>
      <c r="C86" s="133"/>
      <c r="D86" s="225"/>
      <c r="E86" s="133"/>
      <c r="F86" s="3" t="s">
        <v>37</v>
      </c>
      <c r="G86" s="4">
        <v>0</v>
      </c>
      <c r="H86" s="4">
        <v>0</v>
      </c>
      <c r="I86" s="3">
        <v>0</v>
      </c>
      <c r="J86" s="3"/>
    </row>
    <row r="87" spans="1:10" ht="12.75">
      <c r="A87" s="133"/>
      <c r="B87" s="133"/>
      <c r="C87" s="133"/>
      <c r="D87" s="225"/>
      <c r="E87" s="133"/>
      <c r="F87" s="3" t="s">
        <v>36</v>
      </c>
      <c r="G87" s="3">
        <v>0</v>
      </c>
      <c r="H87" s="3">
        <v>0</v>
      </c>
      <c r="I87" s="3">
        <v>0</v>
      </c>
      <c r="J87" s="3"/>
    </row>
    <row r="88" spans="1:10" ht="12.75">
      <c r="A88" s="133"/>
      <c r="B88" s="133"/>
      <c r="C88" s="133"/>
      <c r="D88" s="225"/>
      <c r="E88" s="133"/>
      <c r="F88" s="3" t="s">
        <v>39</v>
      </c>
      <c r="G88" s="3">
        <v>0</v>
      </c>
      <c r="H88" s="3">
        <v>0</v>
      </c>
      <c r="I88" s="3">
        <v>0</v>
      </c>
      <c r="J88" s="3"/>
    </row>
    <row r="89" spans="1:10" ht="169.5" customHeight="1">
      <c r="A89" s="134"/>
      <c r="B89" s="134"/>
      <c r="C89" s="134"/>
      <c r="D89" s="226"/>
      <c r="E89" s="134"/>
      <c r="F89" s="5" t="s">
        <v>38</v>
      </c>
      <c r="G89" s="3">
        <v>0</v>
      </c>
      <c r="H89" s="3">
        <v>0</v>
      </c>
      <c r="I89" s="3">
        <v>0</v>
      </c>
      <c r="J89" s="3"/>
    </row>
    <row r="90" spans="1:10" ht="12.75">
      <c r="A90" s="132" t="s">
        <v>80</v>
      </c>
      <c r="B90" s="132" t="s">
        <v>71</v>
      </c>
      <c r="C90" s="132" t="s">
        <v>50</v>
      </c>
      <c r="D90" s="224" t="s">
        <v>250</v>
      </c>
      <c r="E90" s="132" t="s">
        <v>54</v>
      </c>
      <c r="F90" s="6" t="s">
        <v>35</v>
      </c>
      <c r="G90" s="6">
        <f>G94+G93+G92+G91</f>
        <v>158</v>
      </c>
      <c r="H90" s="7">
        <f>H94+H93+H92+H91</f>
        <v>158</v>
      </c>
      <c r="I90" s="6">
        <f>I91+I92+I93+I94</f>
        <v>0</v>
      </c>
      <c r="J90" s="6"/>
    </row>
    <row r="91" spans="1:10" ht="12.75">
      <c r="A91" s="133"/>
      <c r="B91" s="133"/>
      <c r="C91" s="133"/>
      <c r="D91" s="225"/>
      <c r="E91" s="133"/>
      <c r="F91" s="3" t="s">
        <v>37</v>
      </c>
      <c r="G91" s="4">
        <v>0</v>
      </c>
      <c r="H91" s="3">
        <v>0</v>
      </c>
      <c r="I91" s="3">
        <v>0</v>
      </c>
      <c r="J91" s="3"/>
    </row>
    <row r="92" spans="1:10" ht="12.75">
      <c r="A92" s="133"/>
      <c r="B92" s="133"/>
      <c r="C92" s="133"/>
      <c r="D92" s="225"/>
      <c r="E92" s="133"/>
      <c r="F92" s="3" t="s">
        <v>36</v>
      </c>
      <c r="G92" s="3">
        <v>0</v>
      </c>
      <c r="H92" s="3">
        <v>0</v>
      </c>
      <c r="I92" s="3">
        <v>0</v>
      </c>
      <c r="J92" s="3"/>
    </row>
    <row r="93" spans="1:10" ht="12.75">
      <c r="A93" s="133"/>
      <c r="B93" s="133"/>
      <c r="C93" s="133"/>
      <c r="D93" s="225"/>
      <c r="E93" s="133"/>
      <c r="F93" s="3" t="s">
        <v>39</v>
      </c>
      <c r="G93" s="3">
        <v>158</v>
      </c>
      <c r="H93" s="3">
        <v>158</v>
      </c>
      <c r="I93" s="3">
        <v>0</v>
      </c>
      <c r="J93" s="3"/>
    </row>
    <row r="94" spans="1:10" ht="120.75" customHeight="1">
      <c r="A94" s="134"/>
      <c r="B94" s="134"/>
      <c r="C94" s="134"/>
      <c r="D94" s="226"/>
      <c r="E94" s="134"/>
      <c r="F94" s="5" t="s">
        <v>38</v>
      </c>
      <c r="G94" s="3">
        <v>0</v>
      </c>
      <c r="H94" s="3">
        <v>0</v>
      </c>
      <c r="I94" s="3">
        <v>0</v>
      </c>
      <c r="J94" s="3"/>
    </row>
    <row r="95" spans="1:10" ht="12.75">
      <c r="A95" s="132" t="s">
        <v>81</v>
      </c>
      <c r="B95" s="132" t="s">
        <v>72</v>
      </c>
      <c r="C95" s="132" t="s">
        <v>50</v>
      </c>
      <c r="D95" s="224" t="s">
        <v>250</v>
      </c>
      <c r="E95" s="132" t="s">
        <v>77</v>
      </c>
      <c r="F95" s="2" t="s">
        <v>35</v>
      </c>
      <c r="G95" s="6">
        <f>G96+G97+G98+G99</f>
        <v>0</v>
      </c>
      <c r="H95" s="6">
        <f>H96+H97+H98+H99</f>
        <v>0</v>
      </c>
      <c r="I95" s="6">
        <f>I96+I97+I98+I99</f>
        <v>0</v>
      </c>
      <c r="J95" s="3"/>
    </row>
    <row r="96" spans="1:10" ht="12.75">
      <c r="A96" s="133"/>
      <c r="B96" s="133"/>
      <c r="C96" s="133"/>
      <c r="D96" s="225"/>
      <c r="E96" s="133"/>
      <c r="F96" s="3" t="s">
        <v>37</v>
      </c>
      <c r="G96" s="4">
        <v>0</v>
      </c>
      <c r="H96" s="4">
        <v>0</v>
      </c>
      <c r="I96" s="3">
        <v>0</v>
      </c>
      <c r="J96" s="3"/>
    </row>
    <row r="97" spans="1:10" ht="12.75">
      <c r="A97" s="133"/>
      <c r="B97" s="133"/>
      <c r="C97" s="133"/>
      <c r="D97" s="225"/>
      <c r="E97" s="133"/>
      <c r="F97" s="3" t="s">
        <v>36</v>
      </c>
      <c r="G97" s="3">
        <v>0</v>
      </c>
      <c r="H97" s="3">
        <v>0</v>
      </c>
      <c r="I97" s="3">
        <v>0</v>
      </c>
      <c r="J97" s="3"/>
    </row>
    <row r="98" spans="1:10" ht="12.75">
      <c r="A98" s="133"/>
      <c r="B98" s="133"/>
      <c r="C98" s="133"/>
      <c r="D98" s="225"/>
      <c r="E98" s="133"/>
      <c r="F98" s="3" t="s">
        <v>39</v>
      </c>
      <c r="G98" s="3">
        <v>0</v>
      </c>
      <c r="H98" s="3">
        <v>0</v>
      </c>
      <c r="I98" s="3">
        <v>0</v>
      </c>
      <c r="J98" s="3"/>
    </row>
    <row r="99" spans="1:10" ht="13.5" customHeight="1">
      <c r="A99" s="134"/>
      <c r="B99" s="134"/>
      <c r="C99" s="134"/>
      <c r="D99" s="226"/>
      <c r="E99" s="134"/>
      <c r="F99" s="5" t="s">
        <v>38</v>
      </c>
      <c r="G99" s="3">
        <v>0</v>
      </c>
      <c r="H99" s="3">
        <v>0</v>
      </c>
      <c r="I99" s="3">
        <v>0</v>
      </c>
      <c r="J99" s="3"/>
    </row>
    <row r="100" spans="1:10" ht="12.75">
      <c r="A100" s="132" t="s">
        <v>86</v>
      </c>
      <c r="B100" s="132" t="s">
        <v>73</v>
      </c>
      <c r="C100" s="132" t="s">
        <v>50</v>
      </c>
      <c r="D100" s="224" t="s">
        <v>250</v>
      </c>
      <c r="E100" s="132" t="s">
        <v>74</v>
      </c>
      <c r="F100" s="6" t="s">
        <v>35</v>
      </c>
      <c r="G100" s="6">
        <f>G101+G102+G103+G104</f>
        <v>62</v>
      </c>
      <c r="H100" s="7">
        <f>H101+H102+H103+H104</f>
        <v>62</v>
      </c>
      <c r="I100" s="6">
        <f>I101+I102+I103</f>
        <v>5</v>
      </c>
      <c r="J100" s="6"/>
    </row>
    <row r="101" spans="1:10" ht="12.75">
      <c r="A101" s="133"/>
      <c r="B101" s="133"/>
      <c r="C101" s="133"/>
      <c r="D101" s="225"/>
      <c r="E101" s="133"/>
      <c r="F101" s="3" t="s">
        <v>37</v>
      </c>
      <c r="G101" s="4">
        <v>0</v>
      </c>
      <c r="H101" s="3">
        <v>0</v>
      </c>
      <c r="I101" s="3">
        <v>0</v>
      </c>
      <c r="J101" s="3"/>
    </row>
    <row r="102" spans="1:10" ht="12.75">
      <c r="A102" s="133"/>
      <c r="B102" s="133"/>
      <c r="C102" s="133"/>
      <c r="D102" s="225"/>
      <c r="E102" s="133"/>
      <c r="F102" s="3" t="s">
        <v>36</v>
      </c>
      <c r="G102" s="3">
        <v>0</v>
      </c>
      <c r="H102" s="3">
        <v>0</v>
      </c>
      <c r="I102" s="3">
        <v>0</v>
      </c>
      <c r="J102" s="3"/>
    </row>
    <row r="103" spans="1:10" ht="12.75">
      <c r="A103" s="133"/>
      <c r="B103" s="133"/>
      <c r="C103" s="133"/>
      <c r="D103" s="225"/>
      <c r="E103" s="133"/>
      <c r="F103" s="3" t="s">
        <v>39</v>
      </c>
      <c r="G103" s="3">
        <v>62</v>
      </c>
      <c r="H103" s="3">
        <v>62</v>
      </c>
      <c r="I103" s="3">
        <v>5</v>
      </c>
      <c r="J103" s="3"/>
    </row>
    <row r="104" spans="1:10" ht="61.5" customHeight="1">
      <c r="A104" s="134"/>
      <c r="B104" s="134"/>
      <c r="C104" s="134"/>
      <c r="D104" s="226"/>
      <c r="E104" s="134"/>
      <c r="F104" s="5" t="s">
        <v>38</v>
      </c>
      <c r="G104" s="3">
        <v>0</v>
      </c>
      <c r="H104" s="3">
        <v>0</v>
      </c>
      <c r="I104" s="3">
        <v>0</v>
      </c>
      <c r="J104" s="3"/>
    </row>
    <row r="105" spans="1:10" ht="12.75">
      <c r="A105" s="132" t="s">
        <v>87</v>
      </c>
      <c r="B105" s="132" t="s">
        <v>75</v>
      </c>
      <c r="C105" s="132" t="s">
        <v>50</v>
      </c>
      <c r="D105" s="224" t="s">
        <v>250</v>
      </c>
      <c r="E105" s="132" t="s">
        <v>52</v>
      </c>
      <c r="F105" s="6" t="s">
        <v>35</v>
      </c>
      <c r="G105" s="6">
        <f>G106+G107+G108+G109</f>
        <v>0</v>
      </c>
      <c r="H105" s="7">
        <f>H106+H107+H108+H109</f>
        <v>0</v>
      </c>
      <c r="I105" s="6">
        <f>I106+I107+I108+I109</f>
        <v>0</v>
      </c>
      <c r="J105" s="6"/>
    </row>
    <row r="106" spans="1:10" ht="12.75">
      <c r="A106" s="133"/>
      <c r="B106" s="133"/>
      <c r="C106" s="133"/>
      <c r="D106" s="225"/>
      <c r="E106" s="133"/>
      <c r="F106" s="3" t="s">
        <v>37</v>
      </c>
      <c r="G106" s="4">
        <v>0</v>
      </c>
      <c r="H106" s="3">
        <v>0</v>
      </c>
      <c r="I106" s="3">
        <v>0</v>
      </c>
      <c r="J106" s="3"/>
    </row>
    <row r="107" spans="1:10" ht="12.75">
      <c r="A107" s="133"/>
      <c r="B107" s="133"/>
      <c r="C107" s="133"/>
      <c r="D107" s="225"/>
      <c r="E107" s="133"/>
      <c r="F107" s="3" t="s">
        <v>36</v>
      </c>
      <c r="G107" s="3">
        <v>0</v>
      </c>
      <c r="H107" s="3">
        <v>0</v>
      </c>
      <c r="I107" s="3">
        <v>0</v>
      </c>
      <c r="J107" s="3"/>
    </row>
    <row r="108" spans="1:10" ht="12.75">
      <c r="A108" s="133"/>
      <c r="B108" s="133"/>
      <c r="C108" s="133"/>
      <c r="D108" s="225"/>
      <c r="E108" s="133"/>
      <c r="F108" s="3" t="s">
        <v>39</v>
      </c>
      <c r="G108" s="3">
        <v>0</v>
      </c>
      <c r="H108" s="3">
        <v>0</v>
      </c>
      <c r="I108" s="3">
        <v>0</v>
      </c>
      <c r="J108" s="3"/>
    </row>
    <row r="109" spans="1:10" ht="70.5" customHeight="1">
      <c r="A109" s="134"/>
      <c r="B109" s="134"/>
      <c r="C109" s="134"/>
      <c r="D109" s="226"/>
      <c r="E109" s="134"/>
      <c r="F109" s="5" t="s">
        <v>38</v>
      </c>
      <c r="G109" s="3">
        <v>0</v>
      </c>
      <c r="H109" s="3">
        <v>0</v>
      </c>
      <c r="I109" s="3">
        <v>0</v>
      </c>
      <c r="J109" s="3"/>
    </row>
    <row r="110" spans="1:10" ht="12.75">
      <c r="A110" s="132" t="s">
        <v>88</v>
      </c>
      <c r="B110" s="132" t="s">
        <v>76</v>
      </c>
      <c r="C110" s="132" t="s">
        <v>50</v>
      </c>
      <c r="D110" s="224" t="s">
        <v>250</v>
      </c>
      <c r="E110" s="132" t="s">
        <v>77</v>
      </c>
      <c r="F110" s="6" t="s">
        <v>35</v>
      </c>
      <c r="G110" s="6">
        <f>G111+G112+G113+G114</f>
        <v>0</v>
      </c>
      <c r="H110" s="6">
        <f>H111+H112+H113+H114</f>
        <v>0</v>
      </c>
      <c r="I110" s="6">
        <f>I111+I112+I113+I114</f>
        <v>0</v>
      </c>
      <c r="J110" s="6"/>
    </row>
    <row r="111" spans="1:10" ht="12.75">
      <c r="A111" s="133"/>
      <c r="B111" s="133"/>
      <c r="C111" s="133"/>
      <c r="D111" s="225"/>
      <c r="E111" s="133"/>
      <c r="F111" s="3" t="s">
        <v>37</v>
      </c>
      <c r="G111" s="4">
        <v>0</v>
      </c>
      <c r="H111" s="4">
        <v>0</v>
      </c>
      <c r="I111" s="3">
        <v>0</v>
      </c>
      <c r="J111" s="3"/>
    </row>
    <row r="112" spans="1:10" ht="12.75">
      <c r="A112" s="133"/>
      <c r="B112" s="133"/>
      <c r="C112" s="133"/>
      <c r="D112" s="225"/>
      <c r="E112" s="133"/>
      <c r="F112" s="3" t="s">
        <v>36</v>
      </c>
      <c r="G112" s="3">
        <v>0</v>
      </c>
      <c r="H112" s="3">
        <v>0</v>
      </c>
      <c r="I112" s="3">
        <v>0</v>
      </c>
      <c r="J112" s="3"/>
    </row>
    <row r="113" spans="1:10" ht="12.75">
      <c r="A113" s="133"/>
      <c r="B113" s="133"/>
      <c r="C113" s="133"/>
      <c r="D113" s="225"/>
      <c r="E113" s="133"/>
      <c r="F113" s="3" t="s">
        <v>39</v>
      </c>
      <c r="G113" s="3">
        <v>0</v>
      </c>
      <c r="H113" s="3">
        <v>0</v>
      </c>
      <c r="I113" s="3">
        <v>0</v>
      </c>
      <c r="J113" s="3"/>
    </row>
    <row r="114" spans="1:10" ht="25.5" customHeight="1">
      <c r="A114" s="134"/>
      <c r="B114" s="134"/>
      <c r="C114" s="134"/>
      <c r="D114" s="226"/>
      <c r="E114" s="134"/>
      <c r="F114" s="5" t="s">
        <v>38</v>
      </c>
      <c r="G114" s="3">
        <v>0</v>
      </c>
      <c r="H114" s="3">
        <v>0</v>
      </c>
      <c r="I114" s="3">
        <v>0</v>
      </c>
      <c r="J114" s="3"/>
    </row>
    <row r="115" spans="1:10" ht="12.75">
      <c r="A115" s="132" t="s">
        <v>89</v>
      </c>
      <c r="B115" s="132" t="s">
        <v>82</v>
      </c>
      <c r="C115" s="132" t="s">
        <v>50</v>
      </c>
      <c r="D115" s="224" t="s">
        <v>250</v>
      </c>
      <c r="E115" s="132" t="s">
        <v>54</v>
      </c>
      <c r="F115" s="6" t="s">
        <v>35</v>
      </c>
      <c r="G115" s="6">
        <f>G119+G118+G117+G116</f>
        <v>0</v>
      </c>
      <c r="H115" s="7">
        <f>H116+H117+H118+H119</f>
        <v>0</v>
      </c>
      <c r="I115" s="6">
        <f>I116+I117+I118+I119</f>
        <v>0</v>
      </c>
      <c r="J115" s="6"/>
    </row>
    <row r="116" spans="1:10" ht="12.75">
      <c r="A116" s="133"/>
      <c r="B116" s="133"/>
      <c r="C116" s="133"/>
      <c r="D116" s="225"/>
      <c r="E116" s="133"/>
      <c r="F116" s="3" t="s">
        <v>37</v>
      </c>
      <c r="G116" s="4">
        <v>0</v>
      </c>
      <c r="H116" s="3">
        <v>0</v>
      </c>
      <c r="I116" s="3">
        <v>0</v>
      </c>
      <c r="J116" s="3"/>
    </row>
    <row r="117" spans="1:10" ht="12.75">
      <c r="A117" s="133"/>
      <c r="B117" s="133"/>
      <c r="C117" s="133"/>
      <c r="D117" s="225"/>
      <c r="E117" s="133"/>
      <c r="F117" s="3" t="s">
        <v>36</v>
      </c>
      <c r="G117" s="3">
        <v>0</v>
      </c>
      <c r="H117" s="3">
        <v>0</v>
      </c>
      <c r="I117" s="3">
        <v>0</v>
      </c>
      <c r="J117" s="3"/>
    </row>
    <row r="118" spans="1:10" ht="12.75">
      <c r="A118" s="133"/>
      <c r="B118" s="133"/>
      <c r="C118" s="133"/>
      <c r="D118" s="225"/>
      <c r="E118" s="133"/>
      <c r="F118" s="3" t="s">
        <v>39</v>
      </c>
      <c r="G118" s="3">
        <v>0</v>
      </c>
      <c r="H118" s="3">
        <v>0</v>
      </c>
      <c r="I118" s="3">
        <v>0</v>
      </c>
      <c r="J118" s="3"/>
    </row>
    <row r="119" spans="1:10" ht="129.75" customHeight="1">
      <c r="A119" s="134"/>
      <c r="B119" s="134"/>
      <c r="C119" s="134"/>
      <c r="D119" s="226"/>
      <c r="E119" s="134"/>
      <c r="F119" s="5" t="s">
        <v>38</v>
      </c>
      <c r="G119" s="3">
        <v>0</v>
      </c>
      <c r="H119" s="3">
        <v>0</v>
      </c>
      <c r="I119" s="3">
        <v>0</v>
      </c>
      <c r="J119" s="3"/>
    </row>
    <row r="120" spans="1:10" ht="12.75">
      <c r="A120" s="132" t="s">
        <v>90</v>
      </c>
      <c r="B120" s="132" t="s">
        <v>83</v>
      </c>
      <c r="C120" s="132" t="s">
        <v>50</v>
      </c>
      <c r="D120" s="224" t="s">
        <v>250</v>
      </c>
      <c r="E120" s="132" t="s">
        <v>84</v>
      </c>
      <c r="F120" s="6" t="s">
        <v>35</v>
      </c>
      <c r="G120" s="6">
        <f>G121+G122+G123+G124</f>
        <v>2008.5</v>
      </c>
      <c r="H120" s="6">
        <f>H121+H122+H123+H124</f>
        <v>2008.5</v>
      </c>
      <c r="I120" s="6">
        <f>I121+I122+I123+I124</f>
        <v>0</v>
      </c>
      <c r="J120" s="6"/>
    </row>
    <row r="121" spans="1:10" ht="12.75">
      <c r="A121" s="133"/>
      <c r="B121" s="133"/>
      <c r="C121" s="133"/>
      <c r="D121" s="225"/>
      <c r="E121" s="133"/>
      <c r="F121" s="3" t="s">
        <v>37</v>
      </c>
      <c r="G121" s="4">
        <v>503.5</v>
      </c>
      <c r="H121" s="4">
        <v>503.5</v>
      </c>
      <c r="I121" s="3">
        <v>0</v>
      </c>
      <c r="J121" s="3"/>
    </row>
    <row r="122" spans="1:10" ht="12.75">
      <c r="A122" s="133"/>
      <c r="B122" s="133"/>
      <c r="C122" s="133"/>
      <c r="D122" s="225"/>
      <c r="E122" s="133"/>
      <c r="F122" s="3" t="s">
        <v>36</v>
      </c>
      <c r="G122" s="3">
        <v>0</v>
      </c>
      <c r="H122" s="3">
        <v>0</v>
      </c>
      <c r="I122" s="3">
        <v>0</v>
      </c>
      <c r="J122" s="3"/>
    </row>
    <row r="123" spans="1:10" ht="12.75">
      <c r="A123" s="133"/>
      <c r="B123" s="133"/>
      <c r="C123" s="133"/>
      <c r="D123" s="225"/>
      <c r="E123" s="133"/>
      <c r="F123" s="3" t="s">
        <v>39</v>
      </c>
      <c r="G123" s="3">
        <v>1505</v>
      </c>
      <c r="H123" s="3">
        <v>1505</v>
      </c>
      <c r="I123" s="3">
        <v>0</v>
      </c>
      <c r="J123" s="3"/>
    </row>
    <row r="124" spans="1:10" ht="37.5" customHeight="1">
      <c r="A124" s="134"/>
      <c r="B124" s="134"/>
      <c r="C124" s="134"/>
      <c r="D124" s="226"/>
      <c r="E124" s="134"/>
      <c r="F124" s="5" t="s">
        <v>38</v>
      </c>
      <c r="G124" s="3">
        <v>0</v>
      </c>
      <c r="H124" s="3">
        <v>0</v>
      </c>
      <c r="I124" s="3">
        <v>0</v>
      </c>
      <c r="J124" s="3"/>
    </row>
    <row r="125" spans="1:10" ht="12.75">
      <c r="A125" s="132" t="s">
        <v>91</v>
      </c>
      <c r="B125" s="132" t="s">
        <v>85</v>
      </c>
      <c r="C125" s="132" t="s">
        <v>50</v>
      </c>
      <c r="D125" s="224" t="s">
        <v>250</v>
      </c>
      <c r="E125" s="132" t="s">
        <v>54</v>
      </c>
      <c r="F125" s="14" t="s">
        <v>35</v>
      </c>
      <c r="G125" s="14">
        <f>G126+G127+G128+G129</f>
        <v>0</v>
      </c>
      <c r="H125" s="18">
        <v>0</v>
      </c>
      <c r="I125" s="14">
        <f>I126+I127+I128+I129</f>
        <v>0</v>
      </c>
      <c r="J125" s="6"/>
    </row>
    <row r="126" spans="1:10" ht="12.75">
      <c r="A126" s="133"/>
      <c r="B126" s="133"/>
      <c r="C126" s="133"/>
      <c r="D126" s="225"/>
      <c r="E126" s="133"/>
      <c r="F126" s="3" t="s">
        <v>37</v>
      </c>
      <c r="G126" s="4">
        <v>0</v>
      </c>
      <c r="H126" s="3">
        <v>0</v>
      </c>
      <c r="I126" s="3">
        <v>0</v>
      </c>
      <c r="J126" s="3"/>
    </row>
    <row r="127" spans="1:10" ht="12.75">
      <c r="A127" s="133"/>
      <c r="B127" s="133"/>
      <c r="C127" s="133"/>
      <c r="D127" s="225"/>
      <c r="E127" s="133"/>
      <c r="F127" s="3" t="s">
        <v>36</v>
      </c>
      <c r="G127" s="3">
        <v>0</v>
      </c>
      <c r="H127" s="3">
        <v>0</v>
      </c>
      <c r="I127" s="3">
        <v>0</v>
      </c>
      <c r="J127" s="3"/>
    </row>
    <row r="128" spans="1:10" ht="12.75">
      <c r="A128" s="133"/>
      <c r="B128" s="133"/>
      <c r="C128" s="133"/>
      <c r="D128" s="225"/>
      <c r="E128" s="133"/>
      <c r="F128" s="3" t="s">
        <v>39</v>
      </c>
      <c r="G128" s="3">
        <v>0</v>
      </c>
      <c r="H128" s="3">
        <v>0</v>
      </c>
      <c r="I128" s="3">
        <v>0</v>
      </c>
      <c r="J128" s="3"/>
    </row>
    <row r="129" spans="1:10" ht="35.25" customHeight="1">
      <c r="A129" s="134"/>
      <c r="B129" s="134"/>
      <c r="C129" s="134"/>
      <c r="D129" s="226"/>
      <c r="E129" s="134"/>
      <c r="F129" s="5" t="s">
        <v>38</v>
      </c>
      <c r="G129" s="3">
        <v>0</v>
      </c>
      <c r="H129" s="3">
        <v>0</v>
      </c>
      <c r="I129" s="3">
        <v>0</v>
      </c>
      <c r="J129" s="3"/>
    </row>
    <row r="130" spans="1:10" ht="12.75">
      <c r="A130" s="132" t="s">
        <v>92</v>
      </c>
      <c r="B130" s="132" t="s">
        <v>93</v>
      </c>
      <c r="C130" s="132" t="s">
        <v>50</v>
      </c>
      <c r="D130" s="224" t="s">
        <v>250</v>
      </c>
      <c r="E130" s="132" t="s">
        <v>52</v>
      </c>
      <c r="F130" s="2" t="s">
        <v>35</v>
      </c>
      <c r="G130" s="6">
        <f>G131+G132+G133+G134</f>
        <v>0</v>
      </c>
      <c r="H130" s="7">
        <f>H131+H132+H133+H134</f>
        <v>0</v>
      </c>
      <c r="I130" s="6">
        <v>0</v>
      </c>
      <c r="J130" s="6"/>
    </row>
    <row r="131" spans="1:10" ht="12.75">
      <c r="A131" s="133"/>
      <c r="B131" s="133"/>
      <c r="C131" s="133"/>
      <c r="D131" s="225"/>
      <c r="E131" s="133"/>
      <c r="F131" s="3" t="s">
        <v>37</v>
      </c>
      <c r="G131" s="4">
        <v>0</v>
      </c>
      <c r="H131" s="3">
        <v>0</v>
      </c>
      <c r="I131" s="3">
        <v>0</v>
      </c>
      <c r="J131" s="3"/>
    </row>
    <row r="132" spans="1:10" ht="12.75">
      <c r="A132" s="133"/>
      <c r="B132" s="133"/>
      <c r="C132" s="133"/>
      <c r="D132" s="225"/>
      <c r="E132" s="133"/>
      <c r="F132" s="3" t="s">
        <v>36</v>
      </c>
      <c r="G132" s="3">
        <v>0</v>
      </c>
      <c r="H132" s="3">
        <v>0</v>
      </c>
      <c r="I132" s="3">
        <v>0</v>
      </c>
      <c r="J132" s="3"/>
    </row>
    <row r="133" spans="1:10" ht="12.75">
      <c r="A133" s="133"/>
      <c r="B133" s="133"/>
      <c r="C133" s="133"/>
      <c r="D133" s="225"/>
      <c r="E133" s="133"/>
      <c r="F133" s="3" t="s">
        <v>39</v>
      </c>
      <c r="G133" s="11">
        <v>0</v>
      </c>
      <c r="H133" s="3">
        <v>0</v>
      </c>
      <c r="I133" s="3">
        <v>0</v>
      </c>
      <c r="J133" s="3"/>
    </row>
    <row r="134" spans="1:10" ht="26.25" customHeight="1">
      <c r="A134" s="134"/>
      <c r="B134" s="134"/>
      <c r="C134" s="134"/>
      <c r="D134" s="226"/>
      <c r="E134" s="134"/>
      <c r="F134" s="5" t="s">
        <v>38</v>
      </c>
      <c r="G134" s="3">
        <v>0</v>
      </c>
      <c r="H134" s="3">
        <v>0</v>
      </c>
      <c r="I134" s="3">
        <v>0</v>
      </c>
      <c r="J134" s="3"/>
    </row>
    <row r="135" spans="1:10" ht="15" customHeight="1">
      <c r="A135" s="132" t="s">
        <v>213</v>
      </c>
      <c r="B135" s="132" t="s">
        <v>214</v>
      </c>
      <c r="C135" s="132" t="s">
        <v>50</v>
      </c>
      <c r="D135" s="135" t="s">
        <v>250</v>
      </c>
      <c r="E135" s="132" t="s">
        <v>219</v>
      </c>
      <c r="F135" s="2" t="s">
        <v>35</v>
      </c>
      <c r="G135" s="6">
        <f>G136+G137+G138+G139</f>
        <v>0</v>
      </c>
      <c r="H135" s="7">
        <f>H136+H137+H138+H139</f>
        <v>0</v>
      </c>
      <c r="I135" s="6">
        <f>I136+I137+I138+I139</f>
        <v>0</v>
      </c>
      <c r="J135" s="6"/>
    </row>
    <row r="136" spans="1:10" ht="13.5" customHeight="1">
      <c r="A136" s="133"/>
      <c r="B136" s="123"/>
      <c r="C136" s="133"/>
      <c r="D136" s="136"/>
      <c r="E136" s="123"/>
      <c r="F136" s="3" t="s">
        <v>37</v>
      </c>
      <c r="G136" s="3">
        <v>0</v>
      </c>
      <c r="H136" s="4">
        <v>0</v>
      </c>
      <c r="I136" s="3">
        <v>0</v>
      </c>
      <c r="J136" s="3"/>
    </row>
    <row r="137" spans="1:10" ht="12.75" customHeight="1">
      <c r="A137" s="133"/>
      <c r="B137" s="123"/>
      <c r="C137" s="133"/>
      <c r="D137" s="136"/>
      <c r="E137" s="123"/>
      <c r="F137" s="3" t="s">
        <v>36</v>
      </c>
      <c r="G137" s="3">
        <v>0</v>
      </c>
      <c r="H137" s="4">
        <v>0</v>
      </c>
      <c r="I137" s="3">
        <v>0</v>
      </c>
      <c r="J137" s="3"/>
    </row>
    <row r="138" spans="1:10" ht="13.5" customHeight="1">
      <c r="A138" s="133"/>
      <c r="B138" s="123"/>
      <c r="C138" s="133"/>
      <c r="D138" s="136"/>
      <c r="E138" s="123"/>
      <c r="F138" s="3" t="s">
        <v>39</v>
      </c>
      <c r="G138" s="3">
        <v>0</v>
      </c>
      <c r="H138" s="4">
        <v>0</v>
      </c>
      <c r="I138" s="3">
        <v>0</v>
      </c>
      <c r="J138" s="3"/>
    </row>
    <row r="139" spans="1:10" ht="387.75" customHeight="1">
      <c r="A139" s="134"/>
      <c r="B139" s="124"/>
      <c r="C139" s="134"/>
      <c r="D139" s="137"/>
      <c r="E139" s="124"/>
      <c r="F139" s="5" t="s">
        <v>38</v>
      </c>
      <c r="G139" s="3">
        <v>0</v>
      </c>
      <c r="H139" s="4">
        <v>0</v>
      </c>
      <c r="I139" s="3">
        <v>0</v>
      </c>
      <c r="J139" s="3"/>
    </row>
    <row r="140" spans="1:10" ht="26.25" customHeight="1">
      <c r="A140" s="78"/>
      <c r="B140" s="78"/>
      <c r="C140" s="78"/>
      <c r="D140" s="5"/>
      <c r="E140" s="78"/>
      <c r="F140" s="5"/>
      <c r="G140" s="3"/>
      <c r="H140" s="3"/>
      <c r="I140" s="3"/>
      <c r="J140" s="3"/>
    </row>
    <row r="141" spans="1:10" ht="12.75">
      <c r="A141" s="274" t="s">
        <v>94</v>
      </c>
      <c r="B141" s="275"/>
      <c r="C141" s="275"/>
      <c r="D141" s="275"/>
      <c r="E141" s="276"/>
      <c r="F141" s="8" t="s">
        <v>35</v>
      </c>
      <c r="G141" s="9">
        <v>0</v>
      </c>
      <c r="H141" s="10">
        <v>0</v>
      </c>
      <c r="I141" s="9">
        <v>0</v>
      </c>
      <c r="J141" s="9"/>
    </row>
    <row r="142" spans="1:10" ht="12.75">
      <c r="A142" s="277"/>
      <c r="B142" s="278"/>
      <c r="C142" s="278"/>
      <c r="D142" s="278"/>
      <c r="E142" s="279"/>
      <c r="F142" s="11" t="s">
        <v>37</v>
      </c>
      <c r="G142" s="12">
        <v>0</v>
      </c>
      <c r="H142" s="11">
        <v>0</v>
      </c>
      <c r="I142" s="11">
        <v>0</v>
      </c>
      <c r="J142" s="11"/>
    </row>
    <row r="143" spans="1:10" ht="12.75">
      <c r="A143" s="277"/>
      <c r="B143" s="278"/>
      <c r="C143" s="278"/>
      <c r="D143" s="278"/>
      <c r="E143" s="279"/>
      <c r="F143" s="11" t="s">
        <v>36</v>
      </c>
      <c r="G143" s="11">
        <v>0</v>
      </c>
      <c r="H143" s="11">
        <v>0</v>
      </c>
      <c r="I143" s="11">
        <v>0</v>
      </c>
      <c r="J143" s="11"/>
    </row>
    <row r="144" spans="1:10" ht="12.75">
      <c r="A144" s="277"/>
      <c r="B144" s="278"/>
      <c r="C144" s="278"/>
      <c r="D144" s="278"/>
      <c r="E144" s="279"/>
      <c r="F144" s="11" t="s">
        <v>39</v>
      </c>
      <c r="G144" s="11">
        <v>0</v>
      </c>
      <c r="H144" s="11">
        <v>0</v>
      </c>
      <c r="I144" s="11">
        <v>0</v>
      </c>
      <c r="J144" s="11"/>
    </row>
    <row r="145" spans="1:10" ht="12.75">
      <c r="A145" s="280"/>
      <c r="B145" s="281"/>
      <c r="C145" s="281"/>
      <c r="D145" s="281"/>
      <c r="E145" s="282"/>
      <c r="F145" s="13" t="s">
        <v>38</v>
      </c>
      <c r="G145" s="11">
        <v>0</v>
      </c>
      <c r="H145" s="11">
        <v>0</v>
      </c>
      <c r="I145" s="11">
        <v>0</v>
      </c>
      <c r="J145" s="11"/>
    </row>
    <row r="146" spans="1:10" ht="12.75">
      <c r="A146" s="132" t="s">
        <v>98</v>
      </c>
      <c r="B146" s="132" t="s">
        <v>95</v>
      </c>
      <c r="C146" s="132" t="s">
        <v>50</v>
      </c>
      <c r="D146" s="224" t="s">
        <v>250</v>
      </c>
      <c r="E146" s="132" t="s">
        <v>217</v>
      </c>
      <c r="F146" s="2" t="s">
        <v>35</v>
      </c>
      <c r="G146" s="6">
        <f>G147+G148+G149+G150</f>
        <v>0</v>
      </c>
      <c r="H146" s="7">
        <f>H147+H148+H149+H150</f>
        <v>0</v>
      </c>
      <c r="I146" s="6">
        <f>I147+I148+I149+I150</f>
        <v>0</v>
      </c>
      <c r="J146" s="6"/>
    </row>
    <row r="147" spans="1:10" ht="12.75">
      <c r="A147" s="133"/>
      <c r="B147" s="133"/>
      <c r="C147" s="133"/>
      <c r="D147" s="225"/>
      <c r="E147" s="133"/>
      <c r="F147" s="3" t="s">
        <v>37</v>
      </c>
      <c r="G147" s="4">
        <v>0</v>
      </c>
      <c r="H147" s="3">
        <v>0</v>
      </c>
      <c r="I147" s="3">
        <v>0</v>
      </c>
      <c r="J147" s="3"/>
    </row>
    <row r="148" spans="1:10" ht="12.75">
      <c r="A148" s="133"/>
      <c r="B148" s="133"/>
      <c r="C148" s="133"/>
      <c r="D148" s="225"/>
      <c r="E148" s="133"/>
      <c r="F148" s="3" t="s">
        <v>36</v>
      </c>
      <c r="G148" s="3">
        <v>0</v>
      </c>
      <c r="H148" s="3">
        <v>0</v>
      </c>
      <c r="I148" s="3">
        <v>0</v>
      </c>
      <c r="J148" s="3"/>
    </row>
    <row r="149" spans="1:10" ht="12.75">
      <c r="A149" s="133"/>
      <c r="B149" s="133"/>
      <c r="C149" s="133"/>
      <c r="D149" s="225"/>
      <c r="E149" s="133"/>
      <c r="F149" s="3" t="s">
        <v>39</v>
      </c>
      <c r="G149" s="3">
        <v>0</v>
      </c>
      <c r="H149" s="3">
        <v>0</v>
      </c>
      <c r="I149" s="3">
        <v>0</v>
      </c>
      <c r="J149" s="3"/>
    </row>
    <row r="150" spans="1:10" ht="96.75" customHeight="1">
      <c r="A150" s="134"/>
      <c r="B150" s="134"/>
      <c r="C150" s="134"/>
      <c r="D150" s="226"/>
      <c r="E150" s="134"/>
      <c r="F150" s="5" t="s">
        <v>38</v>
      </c>
      <c r="G150" s="3">
        <v>0</v>
      </c>
      <c r="H150" s="3">
        <v>0</v>
      </c>
      <c r="I150" s="3">
        <v>0</v>
      </c>
      <c r="J150" s="3"/>
    </row>
    <row r="151" spans="1:10" ht="12.75">
      <c r="A151" s="132" t="s">
        <v>99</v>
      </c>
      <c r="B151" s="132" t="s">
        <v>96</v>
      </c>
      <c r="C151" s="132" t="s">
        <v>50</v>
      </c>
      <c r="D151" s="224" t="s">
        <v>250</v>
      </c>
      <c r="E151" s="132" t="s">
        <v>217</v>
      </c>
      <c r="F151" s="2" t="s">
        <v>35</v>
      </c>
      <c r="G151" s="6">
        <f>G152+G153+G154+G155</f>
        <v>0</v>
      </c>
      <c r="H151" s="7">
        <f>H152+H153+H154+H155</f>
        <v>0</v>
      </c>
      <c r="I151" s="6">
        <f>I152+I153+I154+I155</f>
        <v>0</v>
      </c>
      <c r="J151" s="6"/>
    </row>
    <row r="152" spans="1:10" ht="12.75">
      <c r="A152" s="133"/>
      <c r="B152" s="133"/>
      <c r="C152" s="133"/>
      <c r="D152" s="225"/>
      <c r="E152" s="133"/>
      <c r="F152" s="3" t="s">
        <v>37</v>
      </c>
      <c r="G152" s="4">
        <v>0</v>
      </c>
      <c r="H152" s="3">
        <v>0</v>
      </c>
      <c r="I152" s="3">
        <v>0</v>
      </c>
      <c r="J152" s="3"/>
    </row>
    <row r="153" spans="1:10" ht="12.75">
      <c r="A153" s="133"/>
      <c r="B153" s="133"/>
      <c r="C153" s="133"/>
      <c r="D153" s="225"/>
      <c r="E153" s="133"/>
      <c r="F153" s="3" t="s">
        <v>36</v>
      </c>
      <c r="G153" s="3">
        <v>0</v>
      </c>
      <c r="H153" s="3">
        <v>0</v>
      </c>
      <c r="I153" s="3">
        <v>0</v>
      </c>
      <c r="J153" s="3"/>
    </row>
    <row r="154" spans="1:10" ht="12.75">
      <c r="A154" s="133"/>
      <c r="B154" s="133"/>
      <c r="C154" s="133"/>
      <c r="D154" s="225"/>
      <c r="E154" s="133"/>
      <c r="F154" s="3" t="s">
        <v>39</v>
      </c>
      <c r="G154" s="3">
        <v>0</v>
      </c>
      <c r="H154" s="3">
        <v>0</v>
      </c>
      <c r="I154" s="3">
        <v>0</v>
      </c>
      <c r="J154" s="3"/>
    </row>
    <row r="155" spans="1:10" ht="62.25" customHeight="1">
      <c r="A155" s="134"/>
      <c r="B155" s="134"/>
      <c r="C155" s="134"/>
      <c r="D155" s="226"/>
      <c r="E155" s="134"/>
      <c r="F155" s="5" t="s">
        <v>38</v>
      </c>
      <c r="G155" s="3">
        <v>0</v>
      </c>
      <c r="H155" s="3">
        <v>0</v>
      </c>
      <c r="I155" s="3">
        <v>0</v>
      </c>
      <c r="J155" s="3"/>
    </row>
    <row r="156" spans="1:10" ht="12.75">
      <c r="A156" s="132" t="s">
        <v>100</v>
      </c>
      <c r="B156" s="132" t="s">
        <v>97</v>
      </c>
      <c r="C156" s="132" t="s">
        <v>50</v>
      </c>
      <c r="D156" s="224" t="s">
        <v>250</v>
      </c>
      <c r="E156" s="132" t="s">
        <v>217</v>
      </c>
      <c r="F156" s="2" t="s">
        <v>35</v>
      </c>
      <c r="G156" s="6">
        <f>G160+G159+G158+G157</f>
        <v>0</v>
      </c>
      <c r="H156" s="7">
        <v>0</v>
      </c>
      <c r="I156" s="6">
        <f>I157+I158+I159+I160</f>
        <v>0</v>
      </c>
      <c r="J156" s="6"/>
    </row>
    <row r="157" spans="1:10" ht="12.75">
      <c r="A157" s="133"/>
      <c r="B157" s="133"/>
      <c r="C157" s="133"/>
      <c r="D157" s="225"/>
      <c r="E157" s="133"/>
      <c r="F157" s="3" t="s">
        <v>37</v>
      </c>
      <c r="G157" s="4">
        <v>0</v>
      </c>
      <c r="H157" s="3">
        <v>0</v>
      </c>
      <c r="I157" s="3">
        <v>0</v>
      </c>
      <c r="J157" s="3"/>
    </row>
    <row r="158" spans="1:10" ht="12.75">
      <c r="A158" s="133"/>
      <c r="B158" s="133"/>
      <c r="C158" s="133"/>
      <c r="D158" s="225"/>
      <c r="E158" s="133"/>
      <c r="F158" s="3" t="s">
        <v>36</v>
      </c>
      <c r="G158" s="3">
        <v>0</v>
      </c>
      <c r="H158" s="3">
        <v>0</v>
      </c>
      <c r="I158" s="3">
        <v>0</v>
      </c>
      <c r="J158" s="3"/>
    </row>
    <row r="159" spans="1:10" ht="12.75">
      <c r="A159" s="133"/>
      <c r="B159" s="133"/>
      <c r="C159" s="133"/>
      <c r="D159" s="225"/>
      <c r="E159" s="133"/>
      <c r="F159" s="3" t="s">
        <v>39</v>
      </c>
      <c r="G159" s="3">
        <v>0</v>
      </c>
      <c r="H159" s="3">
        <v>0</v>
      </c>
      <c r="I159" s="3">
        <v>0</v>
      </c>
      <c r="J159" s="3"/>
    </row>
    <row r="160" spans="1:10" ht="72" customHeight="1">
      <c r="A160" s="134"/>
      <c r="B160" s="134"/>
      <c r="C160" s="134"/>
      <c r="D160" s="226"/>
      <c r="E160" s="134"/>
      <c r="F160" s="5" t="s">
        <v>38</v>
      </c>
      <c r="G160" s="3">
        <v>0</v>
      </c>
      <c r="H160" s="3">
        <v>0</v>
      </c>
      <c r="I160" s="3">
        <v>0</v>
      </c>
      <c r="J160" s="3"/>
    </row>
    <row r="161" spans="1:10" ht="12.75">
      <c r="A161" s="274" t="s">
        <v>3</v>
      </c>
      <c r="B161" s="266"/>
      <c r="C161" s="266"/>
      <c r="D161" s="266"/>
      <c r="E161" s="267"/>
      <c r="F161" s="8" t="s">
        <v>35</v>
      </c>
      <c r="G161" s="9">
        <f>G162+G163+G164+G165</f>
        <v>64</v>
      </c>
      <c r="H161" s="10">
        <f>H162+H163+H164+H165</f>
        <v>64</v>
      </c>
      <c r="I161" s="9">
        <f>I162+I163+I164+I165</f>
        <v>0</v>
      </c>
      <c r="J161" s="9"/>
    </row>
    <row r="162" spans="1:10" ht="12.75">
      <c r="A162" s="268"/>
      <c r="B162" s="269"/>
      <c r="C162" s="269"/>
      <c r="D162" s="269"/>
      <c r="E162" s="270"/>
      <c r="F162" s="11" t="s">
        <v>37</v>
      </c>
      <c r="G162" s="12">
        <v>0</v>
      </c>
      <c r="H162" s="11">
        <v>0</v>
      </c>
      <c r="I162" s="11">
        <f>I167+I172+I177+I182+I187+I192+I197+I202+I207</f>
        <v>0</v>
      </c>
      <c r="J162" s="11"/>
    </row>
    <row r="163" spans="1:10" ht="12.75">
      <c r="A163" s="268"/>
      <c r="B163" s="269"/>
      <c r="C163" s="269"/>
      <c r="D163" s="269"/>
      <c r="E163" s="270"/>
      <c r="F163" s="11" t="s">
        <v>36</v>
      </c>
      <c r="G163" s="11">
        <v>0</v>
      </c>
      <c r="H163" s="11">
        <v>0</v>
      </c>
      <c r="I163" s="11">
        <f>I168+I173+I178+I183+I188+I193+I198+I203+I208</f>
        <v>0</v>
      </c>
      <c r="J163" s="11"/>
    </row>
    <row r="164" spans="1:10" ht="12.75">
      <c r="A164" s="268"/>
      <c r="B164" s="269"/>
      <c r="C164" s="269"/>
      <c r="D164" s="269"/>
      <c r="E164" s="270"/>
      <c r="F164" s="11" t="s">
        <v>39</v>
      </c>
      <c r="G164" s="11">
        <f>G199+G204</f>
        <v>64</v>
      </c>
      <c r="H164" s="11">
        <f>H169+H174+H179+H184+H189+H194+H199+H204+H209</f>
        <v>64</v>
      </c>
      <c r="I164" s="11">
        <f>I169+I174+I179+I184+I189+I194+I199+I204+I209</f>
        <v>0</v>
      </c>
      <c r="J164" s="11"/>
    </row>
    <row r="165" spans="1:10" ht="12.75">
      <c r="A165" s="271"/>
      <c r="B165" s="272"/>
      <c r="C165" s="272"/>
      <c r="D165" s="272"/>
      <c r="E165" s="273"/>
      <c r="F165" s="13" t="s">
        <v>38</v>
      </c>
      <c r="G165" s="11">
        <v>0</v>
      </c>
      <c r="H165" s="11">
        <v>0</v>
      </c>
      <c r="I165" s="11">
        <f>I170+I175+I180+I185+I190+I195+I200+I205+I210</f>
        <v>0</v>
      </c>
      <c r="J165" s="11"/>
    </row>
    <row r="166" spans="1:10" ht="12.75">
      <c r="A166" s="132" t="s">
        <v>110</v>
      </c>
      <c r="B166" s="132" t="s">
        <v>101</v>
      </c>
      <c r="C166" s="132" t="s">
        <v>50</v>
      </c>
      <c r="D166" s="224" t="s">
        <v>250</v>
      </c>
      <c r="E166" s="132" t="s">
        <v>52</v>
      </c>
      <c r="F166" s="6" t="s">
        <v>35</v>
      </c>
      <c r="G166" s="6">
        <f>G167+G168+G169+G170</f>
        <v>0</v>
      </c>
      <c r="H166" s="7">
        <f>H167+H168+H169+H170</f>
        <v>0</v>
      </c>
      <c r="I166" s="6">
        <f>I167+I168+I169+I170</f>
        <v>0</v>
      </c>
      <c r="J166" s="6"/>
    </row>
    <row r="167" spans="1:10" ht="12.75">
      <c r="A167" s="133"/>
      <c r="B167" s="133"/>
      <c r="C167" s="133"/>
      <c r="D167" s="225"/>
      <c r="E167" s="133"/>
      <c r="F167" s="3" t="s">
        <v>37</v>
      </c>
      <c r="G167" s="4">
        <v>0</v>
      </c>
      <c r="H167" s="3">
        <v>0</v>
      </c>
      <c r="I167" s="3">
        <v>0</v>
      </c>
      <c r="J167" s="3"/>
    </row>
    <row r="168" spans="1:10" ht="12.75">
      <c r="A168" s="133"/>
      <c r="B168" s="133"/>
      <c r="C168" s="133"/>
      <c r="D168" s="225"/>
      <c r="E168" s="133"/>
      <c r="F168" s="3" t="s">
        <v>36</v>
      </c>
      <c r="G168" s="3">
        <v>0</v>
      </c>
      <c r="H168" s="3">
        <v>0</v>
      </c>
      <c r="I168" s="3">
        <v>0</v>
      </c>
      <c r="J168" s="3"/>
    </row>
    <row r="169" spans="1:10" ht="12.75">
      <c r="A169" s="133"/>
      <c r="B169" s="133"/>
      <c r="C169" s="133"/>
      <c r="D169" s="225"/>
      <c r="E169" s="133"/>
      <c r="F169" s="3" t="s">
        <v>39</v>
      </c>
      <c r="G169" s="3">
        <v>0</v>
      </c>
      <c r="H169" s="3">
        <v>0</v>
      </c>
      <c r="I169" s="3">
        <v>0</v>
      </c>
      <c r="J169" s="3"/>
    </row>
    <row r="170" spans="1:10" ht="60" customHeight="1">
      <c r="A170" s="134"/>
      <c r="B170" s="134"/>
      <c r="C170" s="134"/>
      <c r="D170" s="226"/>
      <c r="E170" s="134"/>
      <c r="F170" s="5" t="s">
        <v>38</v>
      </c>
      <c r="G170" s="3">
        <v>0</v>
      </c>
      <c r="H170" s="3">
        <v>0</v>
      </c>
      <c r="I170" s="3">
        <v>0</v>
      </c>
      <c r="J170" s="3"/>
    </row>
    <row r="171" spans="1:10" ht="12.75">
      <c r="A171" s="132" t="s">
        <v>111</v>
      </c>
      <c r="B171" s="132" t="s">
        <v>102</v>
      </c>
      <c r="C171" s="132" t="s">
        <v>50</v>
      </c>
      <c r="D171" s="224" t="s">
        <v>250</v>
      </c>
      <c r="E171" s="132" t="s">
        <v>52</v>
      </c>
      <c r="F171" s="6" t="s">
        <v>35</v>
      </c>
      <c r="G171" s="6">
        <f>G172+G173+G174+G175</f>
        <v>0</v>
      </c>
      <c r="H171" s="7">
        <f>H172+H172+H173+H174+H175</f>
        <v>0</v>
      </c>
      <c r="I171" s="6">
        <f>I172+I173+I174+I175</f>
        <v>0</v>
      </c>
      <c r="J171" s="6"/>
    </row>
    <row r="172" spans="1:10" ht="12.75">
      <c r="A172" s="133"/>
      <c r="B172" s="133"/>
      <c r="C172" s="133"/>
      <c r="D172" s="225"/>
      <c r="E172" s="133"/>
      <c r="F172" s="3" t="s">
        <v>37</v>
      </c>
      <c r="G172" s="4">
        <v>0</v>
      </c>
      <c r="H172" s="3">
        <v>0</v>
      </c>
      <c r="I172" s="3">
        <v>0</v>
      </c>
      <c r="J172" s="3"/>
    </row>
    <row r="173" spans="1:10" ht="12.75">
      <c r="A173" s="133"/>
      <c r="B173" s="133"/>
      <c r="C173" s="133"/>
      <c r="D173" s="225"/>
      <c r="E173" s="133"/>
      <c r="F173" s="3" t="s">
        <v>36</v>
      </c>
      <c r="G173" s="3">
        <v>0</v>
      </c>
      <c r="H173" s="3">
        <v>0</v>
      </c>
      <c r="I173" s="3">
        <v>0</v>
      </c>
      <c r="J173" s="3"/>
    </row>
    <row r="174" spans="1:10" ht="12.75">
      <c r="A174" s="133"/>
      <c r="B174" s="133"/>
      <c r="C174" s="133"/>
      <c r="D174" s="225"/>
      <c r="E174" s="133"/>
      <c r="F174" s="3" t="s">
        <v>39</v>
      </c>
      <c r="G174" s="3">
        <v>0</v>
      </c>
      <c r="H174" s="3">
        <v>0</v>
      </c>
      <c r="I174" s="3">
        <v>0</v>
      </c>
      <c r="J174" s="3"/>
    </row>
    <row r="175" spans="1:10" ht="49.5" customHeight="1">
      <c r="A175" s="134"/>
      <c r="B175" s="134"/>
      <c r="C175" s="134"/>
      <c r="D175" s="226"/>
      <c r="E175" s="134"/>
      <c r="F175" s="5" t="s">
        <v>38</v>
      </c>
      <c r="G175" s="3">
        <v>0</v>
      </c>
      <c r="H175" s="3">
        <v>0</v>
      </c>
      <c r="I175" s="3">
        <v>0</v>
      </c>
      <c r="J175" s="3"/>
    </row>
    <row r="176" spans="1:10" ht="12.75">
      <c r="A176" s="132" t="s">
        <v>112</v>
      </c>
      <c r="B176" s="132" t="s">
        <v>103</v>
      </c>
      <c r="C176" s="132" t="s">
        <v>50</v>
      </c>
      <c r="D176" s="224" t="s">
        <v>250</v>
      </c>
      <c r="E176" s="132" t="s">
        <v>54</v>
      </c>
      <c r="F176" s="6" t="s">
        <v>35</v>
      </c>
      <c r="G176" s="6">
        <f>G177+G178+G179+G180</f>
        <v>0</v>
      </c>
      <c r="H176" s="7">
        <f>H177+H178+H179+H180</f>
        <v>0</v>
      </c>
      <c r="I176" s="6">
        <f>I177+I178+I179+I180</f>
        <v>0</v>
      </c>
      <c r="J176" s="6"/>
    </row>
    <row r="177" spans="1:10" ht="12.75">
      <c r="A177" s="133"/>
      <c r="B177" s="133"/>
      <c r="C177" s="133"/>
      <c r="D177" s="225"/>
      <c r="E177" s="133"/>
      <c r="F177" s="3" t="s">
        <v>37</v>
      </c>
      <c r="G177" s="4">
        <v>0</v>
      </c>
      <c r="H177" s="3">
        <v>0</v>
      </c>
      <c r="I177" s="3">
        <v>0</v>
      </c>
      <c r="J177" s="3"/>
    </row>
    <row r="178" spans="1:10" ht="12.75">
      <c r="A178" s="133"/>
      <c r="B178" s="133"/>
      <c r="C178" s="133"/>
      <c r="D178" s="225"/>
      <c r="E178" s="133"/>
      <c r="F178" s="3" t="s">
        <v>36</v>
      </c>
      <c r="G178" s="3">
        <v>0</v>
      </c>
      <c r="H178" s="3">
        <v>0</v>
      </c>
      <c r="I178" s="3">
        <v>0</v>
      </c>
      <c r="J178" s="3"/>
    </row>
    <row r="179" spans="1:10" ht="12.75">
      <c r="A179" s="133"/>
      <c r="B179" s="133"/>
      <c r="C179" s="133"/>
      <c r="D179" s="225"/>
      <c r="E179" s="133"/>
      <c r="F179" s="3" t="s">
        <v>39</v>
      </c>
      <c r="G179" s="3">
        <v>0</v>
      </c>
      <c r="H179" s="3">
        <v>0</v>
      </c>
      <c r="I179" s="3">
        <v>0</v>
      </c>
      <c r="J179" s="3"/>
    </row>
    <row r="180" spans="1:10" ht="36.75" customHeight="1">
      <c r="A180" s="134"/>
      <c r="B180" s="134"/>
      <c r="C180" s="134"/>
      <c r="D180" s="226"/>
      <c r="E180" s="134"/>
      <c r="F180" s="5" t="s">
        <v>38</v>
      </c>
      <c r="G180" s="3">
        <v>0</v>
      </c>
      <c r="H180" s="3">
        <v>0</v>
      </c>
      <c r="I180" s="3">
        <v>0</v>
      </c>
      <c r="J180" s="3"/>
    </row>
    <row r="181" spans="1:10" ht="12.75">
      <c r="A181" s="132" t="s">
        <v>113</v>
      </c>
      <c r="B181" s="132" t="s">
        <v>104</v>
      </c>
      <c r="C181" s="132" t="s">
        <v>50</v>
      </c>
      <c r="D181" s="224" t="s">
        <v>250</v>
      </c>
      <c r="E181" s="132" t="s">
        <v>54</v>
      </c>
      <c r="F181" s="6" t="s">
        <v>35</v>
      </c>
      <c r="G181" s="6">
        <f>G182+G183+G184+G185</f>
        <v>0</v>
      </c>
      <c r="H181" s="7">
        <f>H182+H183+H184+H185</f>
        <v>0</v>
      </c>
      <c r="I181" s="6">
        <f>I182+I183+I184+I185</f>
        <v>0</v>
      </c>
      <c r="J181" s="6"/>
    </row>
    <row r="182" spans="1:10" ht="12.75">
      <c r="A182" s="133"/>
      <c r="B182" s="133"/>
      <c r="C182" s="133"/>
      <c r="D182" s="225"/>
      <c r="E182" s="133"/>
      <c r="F182" s="3" t="s">
        <v>37</v>
      </c>
      <c r="G182" s="4">
        <v>0</v>
      </c>
      <c r="H182" s="3">
        <v>0</v>
      </c>
      <c r="I182" s="3">
        <v>0</v>
      </c>
      <c r="J182" s="3"/>
    </row>
    <row r="183" spans="1:10" ht="12.75">
      <c r="A183" s="133"/>
      <c r="B183" s="133"/>
      <c r="C183" s="133"/>
      <c r="D183" s="225"/>
      <c r="E183" s="133"/>
      <c r="F183" s="3" t="s">
        <v>36</v>
      </c>
      <c r="G183" s="3">
        <v>0</v>
      </c>
      <c r="H183" s="3">
        <v>0</v>
      </c>
      <c r="I183" s="3">
        <v>0</v>
      </c>
      <c r="J183" s="3"/>
    </row>
    <row r="184" spans="1:10" ht="12.75">
      <c r="A184" s="133"/>
      <c r="B184" s="133"/>
      <c r="C184" s="133"/>
      <c r="D184" s="225"/>
      <c r="E184" s="133"/>
      <c r="F184" s="3" t="s">
        <v>39</v>
      </c>
      <c r="G184" s="3">
        <v>0</v>
      </c>
      <c r="H184" s="3">
        <v>0</v>
      </c>
      <c r="I184" s="3">
        <v>0</v>
      </c>
      <c r="J184" s="3"/>
    </row>
    <row r="185" spans="1:10" ht="48.75" customHeight="1">
      <c r="A185" s="134"/>
      <c r="B185" s="134"/>
      <c r="C185" s="134"/>
      <c r="D185" s="226"/>
      <c r="E185" s="134"/>
      <c r="F185" s="5" t="s">
        <v>38</v>
      </c>
      <c r="G185" s="3">
        <v>0</v>
      </c>
      <c r="H185" s="3">
        <v>0</v>
      </c>
      <c r="I185" s="3">
        <v>0</v>
      </c>
      <c r="J185" s="3"/>
    </row>
    <row r="186" spans="1:10" ht="12.75">
      <c r="A186" s="132" t="s">
        <v>114</v>
      </c>
      <c r="B186" s="132" t="s">
        <v>105</v>
      </c>
      <c r="C186" s="132" t="s">
        <v>50</v>
      </c>
      <c r="D186" s="224" t="s">
        <v>250</v>
      </c>
      <c r="E186" s="132" t="s">
        <v>54</v>
      </c>
      <c r="F186" s="6" t="s">
        <v>35</v>
      </c>
      <c r="G186" s="6">
        <f>G187+G188+G189+G190</f>
        <v>0</v>
      </c>
      <c r="H186" s="7">
        <f>H187+H188+H189+H190</f>
        <v>0</v>
      </c>
      <c r="I186" s="6">
        <f>I187+I188+I189+I190</f>
        <v>0</v>
      </c>
      <c r="J186" s="6"/>
    </row>
    <row r="187" spans="1:10" ht="12.75">
      <c r="A187" s="133"/>
      <c r="B187" s="133"/>
      <c r="C187" s="133"/>
      <c r="D187" s="225"/>
      <c r="E187" s="133"/>
      <c r="F187" s="3" t="s">
        <v>37</v>
      </c>
      <c r="G187" s="4">
        <v>0</v>
      </c>
      <c r="H187" s="3">
        <v>0</v>
      </c>
      <c r="I187" s="3">
        <v>0</v>
      </c>
      <c r="J187" s="3"/>
    </row>
    <row r="188" spans="1:10" ht="12.75">
      <c r="A188" s="133"/>
      <c r="B188" s="133"/>
      <c r="C188" s="133"/>
      <c r="D188" s="225"/>
      <c r="E188" s="133"/>
      <c r="F188" s="3" t="s">
        <v>36</v>
      </c>
      <c r="G188" s="3">
        <v>0</v>
      </c>
      <c r="H188" s="3">
        <v>0</v>
      </c>
      <c r="I188" s="3">
        <v>0</v>
      </c>
      <c r="J188" s="3"/>
    </row>
    <row r="189" spans="1:10" ht="12.75">
      <c r="A189" s="133"/>
      <c r="B189" s="133"/>
      <c r="C189" s="133"/>
      <c r="D189" s="225"/>
      <c r="E189" s="133"/>
      <c r="F189" s="3" t="s">
        <v>39</v>
      </c>
      <c r="G189" s="3">
        <v>0</v>
      </c>
      <c r="H189" s="3">
        <v>0</v>
      </c>
      <c r="I189" s="3">
        <v>0</v>
      </c>
      <c r="J189" s="3"/>
    </row>
    <row r="190" spans="1:10" ht="12.75">
      <c r="A190" s="134"/>
      <c r="B190" s="134"/>
      <c r="C190" s="134"/>
      <c r="D190" s="226"/>
      <c r="E190" s="134"/>
      <c r="F190" s="5" t="s">
        <v>38</v>
      </c>
      <c r="G190" s="3">
        <v>0</v>
      </c>
      <c r="H190" s="3">
        <v>0</v>
      </c>
      <c r="I190" s="3">
        <v>0</v>
      </c>
      <c r="J190" s="3"/>
    </row>
    <row r="191" spans="1:10" ht="12.75">
      <c r="A191" s="132" t="s">
        <v>115</v>
      </c>
      <c r="B191" s="132" t="s">
        <v>106</v>
      </c>
      <c r="C191" s="132" t="s">
        <v>50</v>
      </c>
      <c r="D191" s="224" t="s">
        <v>250</v>
      </c>
      <c r="E191" s="132" t="s">
        <v>54</v>
      </c>
      <c r="F191" s="6" t="s">
        <v>35</v>
      </c>
      <c r="G191" s="6">
        <f>G192+G193+G194+G195</f>
        <v>0</v>
      </c>
      <c r="H191" s="7">
        <f>H192+H193+H194+H195</f>
        <v>0</v>
      </c>
      <c r="I191" s="6">
        <f>I192+I193+I194+I195</f>
        <v>0</v>
      </c>
      <c r="J191" s="6"/>
    </row>
    <row r="192" spans="1:10" ht="12.75">
      <c r="A192" s="133"/>
      <c r="B192" s="133"/>
      <c r="C192" s="133"/>
      <c r="D192" s="225"/>
      <c r="E192" s="133"/>
      <c r="F192" s="3" t="s">
        <v>37</v>
      </c>
      <c r="G192" s="4">
        <v>0</v>
      </c>
      <c r="H192" s="3">
        <v>0</v>
      </c>
      <c r="I192" s="3">
        <v>0</v>
      </c>
      <c r="J192" s="3"/>
    </row>
    <row r="193" spans="1:10" ht="12.75">
      <c r="A193" s="133"/>
      <c r="B193" s="133"/>
      <c r="C193" s="133"/>
      <c r="D193" s="225"/>
      <c r="E193" s="133"/>
      <c r="F193" s="3" t="s">
        <v>36</v>
      </c>
      <c r="G193" s="3">
        <v>0</v>
      </c>
      <c r="H193" s="3">
        <v>0</v>
      </c>
      <c r="I193" s="3">
        <v>0</v>
      </c>
      <c r="J193" s="3"/>
    </row>
    <row r="194" spans="1:10" ht="12.75">
      <c r="A194" s="133"/>
      <c r="B194" s="133"/>
      <c r="C194" s="133"/>
      <c r="D194" s="225"/>
      <c r="E194" s="133"/>
      <c r="F194" s="3" t="s">
        <v>39</v>
      </c>
      <c r="G194" s="3">
        <v>0</v>
      </c>
      <c r="H194" s="3">
        <v>0</v>
      </c>
      <c r="I194" s="3">
        <v>0</v>
      </c>
      <c r="J194" s="3"/>
    </row>
    <row r="195" spans="1:10" ht="12.75">
      <c r="A195" s="134"/>
      <c r="B195" s="134"/>
      <c r="C195" s="134"/>
      <c r="D195" s="226"/>
      <c r="E195" s="134"/>
      <c r="F195" s="5" t="s">
        <v>38</v>
      </c>
      <c r="G195" s="3">
        <v>0</v>
      </c>
      <c r="H195" s="3">
        <v>0</v>
      </c>
      <c r="I195" s="3">
        <v>0</v>
      </c>
      <c r="J195" s="3"/>
    </row>
    <row r="196" spans="1:10" ht="12.75">
      <c r="A196" s="304" t="s">
        <v>116</v>
      </c>
      <c r="B196" s="258" t="s">
        <v>107</v>
      </c>
      <c r="C196" s="258" t="s">
        <v>50</v>
      </c>
      <c r="D196" s="262" t="s">
        <v>250</v>
      </c>
      <c r="E196" s="258" t="s">
        <v>220</v>
      </c>
      <c r="F196" s="9" t="s">
        <v>35</v>
      </c>
      <c r="G196" s="9">
        <f>G197+G198+G199+G200</f>
        <v>54</v>
      </c>
      <c r="H196" s="10">
        <f>H197+H198+H199+H200</f>
        <v>54</v>
      </c>
      <c r="I196" s="9">
        <f>I197+I198+I199+I200</f>
        <v>0</v>
      </c>
      <c r="J196" s="9"/>
    </row>
    <row r="197" spans="1:10" ht="12.75">
      <c r="A197" s="259"/>
      <c r="B197" s="259"/>
      <c r="C197" s="259"/>
      <c r="D197" s="263"/>
      <c r="E197" s="259"/>
      <c r="F197" s="11" t="s">
        <v>37</v>
      </c>
      <c r="G197" s="12">
        <v>0</v>
      </c>
      <c r="H197" s="11">
        <v>0</v>
      </c>
      <c r="I197" s="11">
        <v>0</v>
      </c>
      <c r="J197" s="11"/>
    </row>
    <row r="198" spans="1:10" ht="12.75">
      <c r="A198" s="259"/>
      <c r="B198" s="259"/>
      <c r="C198" s="259"/>
      <c r="D198" s="263"/>
      <c r="E198" s="259"/>
      <c r="F198" s="11" t="s">
        <v>36</v>
      </c>
      <c r="G198" s="11">
        <v>0</v>
      </c>
      <c r="H198" s="11">
        <v>0</v>
      </c>
      <c r="I198" s="11">
        <v>0</v>
      </c>
      <c r="J198" s="11"/>
    </row>
    <row r="199" spans="1:10" ht="12.75">
      <c r="A199" s="259"/>
      <c r="B199" s="259"/>
      <c r="C199" s="259"/>
      <c r="D199" s="263"/>
      <c r="E199" s="259"/>
      <c r="F199" s="11" t="s">
        <v>39</v>
      </c>
      <c r="G199" s="11">
        <v>54</v>
      </c>
      <c r="H199" s="11">
        <v>54</v>
      </c>
      <c r="I199" s="11">
        <v>0</v>
      </c>
      <c r="J199" s="11"/>
    </row>
    <row r="200" spans="1:10" ht="25.5" customHeight="1">
      <c r="A200" s="260"/>
      <c r="B200" s="260"/>
      <c r="C200" s="260"/>
      <c r="D200" s="264"/>
      <c r="E200" s="260"/>
      <c r="F200" s="13" t="s">
        <v>38</v>
      </c>
      <c r="G200" s="11">
        <v>0</v>
      </c>
      <c r="H200" s="11">
        <v>0</v>
      </c>
      <c r="I200" s="11">
        <v>0</v>
      </c>
      <c r="J200" s="11"/>
    </row>
    <row r="201" spans="1:10" ht="12.75">
      <c r="A201" s="304" t="s">
        <v>117</v>
      </c>
      <c r="B201" s="258" t="s">
        <v>108</v>
      </c>
      <c r="C201" s="258" t="s">
        <v>50</v>
      </c>
      <c r="D201" s="262" t="s">
        <v>250</v>
      </c>
      <c r="E201" s="258" t="s">
        <v>54</v>
      </c>
      <c r="F201" s="9" t="s">
        <v>35</v>
      </c>
      <c r="G201" s="9">
        <f>G202+G203+G204+G205</f>
        <v>10</v>
      </c>
      <c r="H201" s="10">
        <f>H202+H203+H204+H205</f>
        <v>10</v>
      </c>
      <c r="I201" s="9">
        <f>I202+I203+I204+I205</f>
        <v>0</v>
      </c>
      <c r="J201" s="9"/>
    </row>
    <row r="202" spans="1:10" ht="12.75">
      <c r="A202" s="259"/>
      <c r="B202" s="259"/>
      <c r="C202" s="259"/>
      <c r="D202" s="263"/>
      <c r="E202" s="259"/>
      <c r="F202" s="11" t="s">
        <v>37</v>
      </c>
      <c r="G202" s="12">
        <v>0</v>
      </c>
      <c r="H202" s="11">
        <v>0</v>
      </c>
      <c r="I202" s="11">
        <v>0</v>
      </c>
      <c r="J202" s="11"/>
    </row>
    <row r="203" spans="1:10" ht="12.75">
      <c r="A203" s="259"/>
      <c r="B203" s="259"/>
      <c r="C203" s="259"/>
      <c r="D203" s="263"/>
      <c r="E203" s="259"/>
      <c r="F203" s="11" t="s">
        <v>36</v>
      </c>
      <c r="G203" s="11">
        <v>0</v>
      </c>
      <c r="H203" s="11">
        <v>0</v>
      </c>
      <c r="I203" s="11">
        <v>0</v>
      </c>
      <c r="J203" s="11"/>
    </row>
    <row r="204" spans="1:10" ht="12.75">
      <c r="A204" s="259"/>
      <c r="B204" s="259"/>
      <c r="C204" s="259"/>
      <c r="D204" s="263"/>
      <c r="E204" s="259"/>
      <c r="F204" s="11" t="s">
        <v>39</v>
      </c>
      <c r="G204" s="11">
        <v>10</v>
      </c>
      <c r="H204" s="11">
        <v>10</v>
      </c>
      <c r="I204" s="11">
        <v>0</v>
      </c>
      <c r="J204" s="11"/>
    </row>
    <row r="205" spans="1:10" ht="12.75">
      <c r="A205" s="260"/>
      <c r="B205" s="260"/>
      <c r="C205" s="260"/>
      <c r="D205" s="264"/>
      <c r="E205" s="260"/>
      <c r="F205" s="13" t="s">
        <v>38</v>
      </c>
      <c r="G205" s="11">
        <v>0</v>
      </c>
      <c r="H205" s="11">
        <v>0</v>
      </c>
      <c r="I205" s="11">
        <v>0</v>
      </c>
      <c r="J205" s="11"/>
    </row>
    <row r="206" spans="1:10" ht="12.75">
      <c r="A206" s="261" t="s">
        <v>118</v>
      </c>
      <c r="B206" s="132" t="s">
        <v>109</v>
      </c>
      <c r="C206" s="132" t="s">
        <v>50</v>
      </c>
      <c r="D206" s="224" t="s">
        <v>250</v>
      </c>
      <c r="E206" s="132" t="s">
        <v>54</v>
      </c>
      <c r="F206" s="6" t="s">
        <v>35</v>
      </c>
      <c r="G206" s="6">
        <f>G207+G208+G209+G210</f>
        <v>0</v>
      </c>
      <c r="H206" s="7">
        <f>H207+H208+H209+H210</f>
        <v>0</v>
      </c>
      <c r="I206" s="6">
        <f>I207+I208+I209+I210</f>
        <v>0</v>
      </c>
      <c r="J206" s="6"/>
    </row>
    <row r="207" spans="1:10" ht="12.75">
      <c r="A207" s="133"/>
      <c r="B207" s="133"/>
      <c r="C207" s="133"/>
      <c r="D207" s="225"/>
      <c r="E207" s="133"/>
      <c r="F207" s="3" t="s">
        <v>37</v>
      </c>
      <c r="G207" s="4">
        <v>0</v>
      </c>
      <c r="H207" s="3">
        <v>0</v>
      </c>
      <c r="I207" s="3">
        <v>0</v>
      </c>
      <c r="J207" s="3"/>
    </row>
    <row r="208" spans="1:10" ht="12.75">
      <c r="A208" s="133"/>
      <c r="B208" s="133"/>
      <c r="C208" s="133"/>
      <c r="D208" s="225"/>
      <c r="E208" s="133"/>
      <c r="F208" s="3" t="s">
        <v>36</v>
      </c>
      <c r="G208" s="3">
        <v>0</v>
      </c>
      <c r="H208" s="3">
        <v>0</v>
      </c>
      <c r="I208" s="3">
        <v>0</v>
      </c>
      <c r="J208" s="3"/>
    </row>
    <row r="209" spans="1:10" ht="12.75">
      <c r="A209" s="133"/>
      <c r="B209" s="133"/>
      <c r="C209" s="133"/>
      <c r="D209" s="225"/>
      <c r="E209" s="133"/>
      <c r="F209" s="3" t="s">
        <v>39</v>
      </c>
      <c r="G209" s="3">
        <v>0</v>
      </c>
      <c r="H209" s="3">
        <v>0</v>
      </c>
      <c r="I209" s="3">
        <v>0</v>
      </c>
      <c r="J209" s="3"/>
    </row>
    <row r="210" spans="1:10" ht="36.75" customHeight="1">
      <c r="A210" s="134"/>
      <c r="B210" s="134"/>
      <c r="C210" s="134"/>
      <c r="D210" s="226"/>
      <c r="E210" s="134"/>
      <c r="F210" s="5" t="s">
        <v>38</v>
      </c>
      <c r="G210" s="3">
        <v>0</v>
      </c>
      <c r="H210" s="3">
        <v>0</v>
      </c>
      <c r="I210" s="3">
        <v>0</v>
      </c>
      <c r="J210" s="3"/>
    </row>
    <row r="211" spans="1:12" ht="12.75">
      <c r="A211" s="265" t="s">
        <v>4</v>
      </c>
      <c r="B211" s="266"/>
      <c r="C211" s="266"/>
      <c r="D211" s="266"/>
      <c r="E211" s="267"/>
      <c r="F211" s="8" t="s">
        <v>35</v>
      </c>
      <c r="G211" s="9">
        <f>G212+G213+G214+G215</f>
        <v>7962.599999999999</v>
      </c>
      <c r="H211" s="10">
        <f>H212+H213+H214+H215</f>
        <v>7962.599999999999</v>
      </c>
      <c r="I211" s="9">
        <f>I212+I213+I214+I215</f>
        <v>294.6</v>
      </c>
      <c r="J211" s="9"/>
      <c r="K211" s="77"/>
      <c r="L211" s="77"/>
    </row>
    <row r="212" spans="1:10" ht="12.75">
      <c r="A212" s="268"/>
      <c r="B212" s="269"/>
      <c r="C212" s="269"/>
      <c r="D212" s="269"/>
      <c r="E212" s="270"/>
      <c r="F212" s="11" t="s">
        <v>37</v>
      </c>
      <c r="G212" s="12">
        <f aca="true" t="shared" si="1" ref="G212:I215">G217+G222+G227+G232+G237+G242</f>
        <v>5131.9</v>
      </c>
      <c r="H212" s="11">
        <f t="shared" si="1"/>
        <v>5131.9</v>
      </c>
      <c r="I212" s="11">
        <f t="shared" si="1"/>
        <v>0</v>
      </c>
      <c r="J212" s="11"/>
    </row>
    <row r="213" spans="1:10" ht="12.75">
      <c r="A213" s="268"/>
      <c r="B213" s="269"/>
      <c r="C213" s="269"/>
      <c r="D213" s="269"/>
      <c r="E213" s="270"/>
      <c r="F213" s="11" t="s">
        <v>36</v>
      </c>
      <c r="G213" s="11">
        <f t="shared" si="1"/>
        <v>0</v>
      </c>
      <c r="H213" s="11">
        <f t="shared" si="1"/>
        <v>0</v>
      </c>
      <c r="I213" s="11">
        <f t="shared" si="1"/>
        <v>0</v>
      </c>
      <c r="J213" s="11"/>
    </row>
    <row r="214" spans="1:10" ht="12.75">
      <c r="A214" s="268"/>
      <c r="B214" s="269"/>
      <c r="C214" s="269"/>
      <c r="D214" s="269"/>
      <c r="E214" s="270"/>
      <c r="F214" s="11" t="s">
        <v>39</v>
      </c>
      <c r="G214" s="11">
        <f t="shared" si="1"/>
        <v>2830.7</v>
      </c>
      <c r="H214" s="11">
        <f t="shared" si="1"/>
        <v>2830.7</v>
      </c>
      <c r="I214" s="11">
        <f t="shared" si="1"/>
        <v>294.6</v>
      </c>
      <c r="J214" s="11"/>
    </row>
    <row r="215" spans="1:10" ht="12.75">
      <c r="A215" s="271"/>
      <c r="B215" s="272"/>
      <c r="C215" s="272"/>
      <c r="D215" s="272"/>
      <c r="E215" s="273"/>
      <c r="F215" s="13" t="s">
        <v>38</v>
      </c>
      <c r="G215" s="11">
        <f t="shared" si="1"/>
        <v>0</v>
      </c>
      <c r="H215" s="11">
        <f t="shared" si="1"/>
        <v>0</v>
      </c>
      <c r="I215" s="11">
        <f t="shared" si="1"/>
        <v>0</v>
      </c>
      <c r="J215" s="11"/>
    </row>
    <row r="216" spans="1:10" ht="12.75">
      <c r="A216" s="304" t="s">
        <v>122</v>
      </c>
      <c r="B216" s="258" t="s">
        <v>119</v>
      </c>
      <c r="C216" s="258" t="s">
        <v>50</v>
      </c>
      <c r="D216" s="262" t="s">
        <v>250</v>
      </c>
      <c r="E216" s="258" t="s">
        <v>54</v>
      </c>
      <c r="F216" s="9" t="s">
        <v>35</v>
      </c>
      <c r="G216" s="9">
        <f>G217+G218+G219+G220</f>
        <v>0</v>
      </c>
      <c r="H216" s="10">
        <f>H217+H218+H219+H220</f>
        <v>0</v>
      </c>
      <c r="I216" s="9">
        <f>I217+I218+I219+I220</f>
        <v>0</v>
      </c>
      <c r="J216" s="9"/>
    </row>
    <row r="217" spans="1:10" ht="12.75">
      <c r="A217" s="259"/>
      <c r="B217" s="259"/>
      <c r="C217" s="259"/>
      <c r="D217" s="263"/>
      <c r="E217" s="259"/>
      <c r="F217" s="11" t="s">
        <v>37</v>
      </c>
      <c r="G217" s="12">
        <v>0</v>
      </c>
      <c r="H217" s="11">
        <v>0</v>
      </c>
      <c r="I217" s="11">
        <v>0</v>
      </c>
      <c r="J217" s="11"/>
    </row>
    <row r="218" spans="1:10" ht="12.75">
      <c r="A218" s="259"/>
      <c r="B218" s="259"/>
      <c r="C218" s="259"/>
      <c r="D218" s="263"/>
      <c r="E218" s="259"/>
      <c r="F218" s="11" t="s">
        <v>36</v>
      </c>
      <c r="G218" s="11">
        <v>0</v>
      </c>
      <c r="H218" s="11">
        <v>0</v>
      </c>
      <c r="I218" s="11">
        <v>0</v>
      </c>
      <c r="J218" s="11"/>
    </row>
    <row r="219" spans="1:10" ht="12.75">
      <c r="A219" s="259"/>
      <c r="B219" s="259"/>
      <c r="C219" s="259"/>
      <c r="D219" s="263"/>
      <c r="E219" s="259"/>
      <c r="F219" s="11" t="s">
        <v>39</v>
      </c>
      <c r="G219" s="11">
        <v>0</v>
      </c>
      <c r="H219" s="11">
        <v>0</v>
      </c>
      <c r="I219" s="11">
        <v>0</v>
      </c>
      <c r="J219" s="11"/>
    </row>
    <row r="220" spans="1:10" ht="12.75">
      <c r="A220" s="260"/>
      <c r="B220" s="260"/>
      <c r="C220" s="260"/>
      <c r="D220" s="264"/>
      <c r="E220" s="260"/>
      <c r="F220" s="13" t="s">
        <v>38</v>
      </c>
      <c r="G220" s="11">
        <v>0</v>
      </c>
      <c r="H220" s="11">
        <v>0</v>
      </c>
      <c r="I220" s="11">
        <v>0</v>
      </c>
      <c r="J220" s="11"/>
    </row>
    <row r="221" spans="1:10" ht="12.75">
      <c r="A221" s="304" t="s">
        <v>123</v>
      </c>
      <c r="B221" s="258" t="s">
        <v>120</v>
      </c>
      <c r="C221" s="258" t="s">
        <v>50</v>
      </c>
      <c r="D221" s="262" t="s">
        <v>250</v>
      </c>
      <c r="E221" s="258" t="s">
        <v>52</v>
      </c>
      <c r="F221" s="9" t="s">
        <v>35</v>
      </c>
      <c r="G221" s="9">
        <f>G222+G223+G224+G225</f>
        <v>0</v>
      </c>
      <c r="H221" s="10">
        <f>H222+H223+H224+H225</f>
        <v>0</v>
      </c>
      <c r="I221" s="9">
        <v>0</v>
      </c>
      <c r="J221" s="9"/>
    </row>
    <row r="222" spans="1:10" ht="12.75">
      <c r="A222" s="259"/>
      <c r="B222" s="259"/>
      <c r="C222" s="259"/>
      <c r="D222" s="263"/>
      <c r="E222" s="259"/>
      <c r="F222" s="11" t="s">
        <v>37</v>
      </c>
      <c r="G222" s="12">
        <v>0</v>
      </c>
      <c r="H222" s="11">
        <v>0</v>
      </c>
      <c r="I222" s="11">
        <v>0</v>
      </c>
      <c r="J222" s="11"/>
    </row>
    <row r="223" spans="1:10" ht="12.75">
      <c r="A223" s="259"/>
      <c r="B223" s="259"/>
      <c r="C223" s="259"/>
      <c r="D223" s="263"/>
      <c r="E223" s="259"/>
      <c r="F223" s="11" t="s">
        <v>36</v>
      </c>
      <c r="G223" s="11">
        <v>0</v>
      </c>
      <c r="H223" s="11">
        <v>0</v>
      </c>
      <c r="I223" s="11">
        <v>0</v>
      </c>
      <c r="J223" s="11"/>
    </row>
    <row r="224" spans="1:10" ht="12.75">
      <c r="A224" s="259"/>
      <c r="B224" s="259"/>
      <c r="C224" s="259"/>
      <c r="D224" s="263"/>
      <c r="E224" s="259"/>
      <c r="F224" s="11" t="s">
        <v>39</v>
      </c>
      <c r="G224" s="11">
        <v>0</v>
      </c>
      <c r="H224" s="11">
        <v>0</v>
      </c>
      <c r="I224" s="11">
        <v>0</v>
      </c>
      <c r="J224" s="11"/>
    </row>
    <row r="225" spans="1:10" ht="56.25" customHeight="1">
      <c r="A225" s="260"/>
      <c r="B225" s="260"/>
      <c r="C225" s="260"/>
      <c r="D225" s="264"/>
      <c r="E225" s="260"/>
      <c r="F225" s="13" t="s">
        <v>38</v>
      </c>
      <c r="G225" s="11">
        <v>0</v>
      </c>
      <c r="H225" s="11">
        <v>0</v>
      </c>
      <c r="I225" s="11">
        <v>0</v>
      </c>
      <c r="J225" s="11"/>
    </row>
    <row r="226" spans="1:10" ht="12.75">
      <c r="A226" s="304" t="s">
        <v>124</v>
      </c>
      <c r="B226" s="258" t="s">
        <v>249</v>
      </c>
      <c r="C226" s="258" t="s">
        <v>50</v>
      </c>
      <c r="D226" s="262" t="s">
        <v>250</v>
      </c>
      <c r="E226" s="258" t="s">
        <v>52</v>
      </c>
      <c r="F226" s="9" t="s">
        <v>35</v>
      </c>
      <c r="G226" s="9">
        <f>G227+G228+G229+G230</f>
        <v>144</v>
      </c>
      <c r="H226" s="10">
        <f>H227+H228+H229+H230</f>
        <v>144</v>
      </c>
      <c r="I226" s="9">
        <f>I227+I228+I229+I230</f>
        <v>0</v>
      </c>
      <c r="J226" s="9"/>
    </row>
    <row r="227" spans="1:10" ht="12.75">
      <c r="A227" s="259"/>
      <c r="B227" s="259"/>
      <c r="C227" s="259"/>
      <c r="D227" s="263"/>
      <c r="E227" s="259"/>
      <c r="F227" s="11" t="s">
        <v>37</v>
      </c>
      <c r="G227" s="12">
        <v>0</v>
      </c>
      <c r="H227" s="11">
        <v>0</v>
      </c>
      <c r="I227" s="11">
        <v>0</v>
      </c>
      <c r="J227" s="11"/>
    </row>
    <row r="228" spans="1:10" ht="12.75">
      <c r="A228" s="259"/>
      <c r="B228" s="259"/>
      <c r="C228" s="259"/>
      <c r="D228" s="263"/>
      <c r="E228" s="259"/>
      <c r="F228" s="11" t="s">
        <v>36</v>
      </c>
      <c r="G228" s="11">
        <v>0</v>
      </c>
      <c r="H228" s="11">
        <v>0</v>
      </c>
      <c r="I228" s="11">
        <v>0</v>
      </c>
      <c r="J228" s="11"/>
    </row>
    <row r="229" spans="1:10" ht="12.75">
      <c r="A229" s="259"/>
      <c r="B229" s="259"/>
      <c r="C229" s="259"/>
      <c r="D229" s="263"/>
      <c r="E229" s="259"/>
      <c r="F229" s="11" t="s">
        <v>39</v>
      </c>
      <c r="G229" s="11">
        <v>144</v>
      </c>
      <c r="H229" s="11">
        <v>144</v>
      </c>
      <c r="I229" s="11">
        <v>0</v>
      </c>
      <c r="J229" s="11"/>
    </row>
    <row r="230" spans="1:10" ht="75.75" customHeight="1">
      <c r="A230" s="260"/>
      <c r="B230" s="260"/>
      <c r="C230" s="260"/>
      <c r="D230" s="264"/>
      <c r="E230" s="260"/>
      <c r="F230" s="13" t="s">
        <v>38</v>
      </c>
      <c r="G230" s="11">
        <v>0</v>
      </c>
      <c r="H230" s="11">
        <v>0</v>
      </c>
      <c r="I230" s="11">
        <v>0</v>
      </c>
      <c r="J230" s="11"/>
    </row>
    <row r="231" spans="1:10" ht="12.75">
      <c r="A231" s="261" t="s">
        <v>125</v>
      </c>
      <c r="B231" s="132" t="s">
        <v>169</v>
      </c>
      <c r="C231" s="132" t="s">
        <v>50</v>
      </c>
      <c r="D231" s="224" t="s">
        <v>250</v>
      </c>
      <c r="E231" s="132" t="s">
        <v>54</v>
      </c>
      <c r="F231" s="6" t="s">
        <v>35</v>
      </c>
      <c r="G231" s="6">
        <f>G235+G234+G233+G232</f>
        <v>0</v>
      </c>
      <c r="H231" s="7">
        <f>H235+H234+H233+H232</f>
        <v>0</v>
      </c>
      <c r="I231" s="6">
        <f>I235+I234+I233+I232</f>
        <v>0</v>
      </c>
      <c r="J231" s="6"/>
    </row>
    <row r="232" spans="1:10" ht="12.75">
      <c r="A232" s="133"/>
      <c r="B232" s="133"/>
      <c r="C232" s="133"/>
      <c r="D232" s="225"/>
      <c r="E232" s="133"/>
      <c r="F232" s="3" t="s">
        <v>37</v>
      </c>
      <c r="G232" s="4">
        <v>0</v>
      </c>
      <c r="H232" s="3">
        <v>0</v>
      </c>
      <c r="I232" s="3">
        <v>0</v>
      </c>
      <c r="J232" s="3"/>
    </row>
    <row r="233" spans="1:10" ht="12.75">
      <c r="A233" s="133"/>
      <c r="B233" s="133"/>
      <c r="C233" s="133"/>
      <c r="D233" s="225"/>
      <c r="E233" s="133"/>
      <c r="F233" s="3" t="s">
        <v>36</v>
      </c>
      <c r="G233" s="3">
        <v>0</v>
      </c>
      <c r="H233" s="3">
        <v>0</v>
      </c>
      <c r="I233" s="3">
        <v>0</v>
      </c>
      <c r="J233" s="3"/>
    </row>
    <row r="234" spans="1:10" ht="12.75">
      <c r="A234" s="133"/>
      <c r="B234" s="133"/>
      <c r="C234" s="133"/>
      <c r="D234" s="225"/>
      <c r="E234" s="133"/>
      <c r="F234" s="3" t="s">
        <v>39</v>
      </c>
      <c r="G234" s="3">
        <v>0</v>
      </c>
      <c r="H234" s="3">
        <v>0</v>
      </c>
      <c r="I234" s="3">
        <v>0</v>
      </c>
      <c r="J234" s="3"/>
    </row>
    <row r="235" spans="1:10" ht="72.75" customHeight="1">
      <c r="A235" s="134"/>
      <c r="B235" s="134"/>
      <c r="C235" s="134"/>
      <c r="D235" s="226"/>
      <c r="E235" s="134"/>
      <c r="F235" s="5" t="s">
        <v>38</v>
      </c>
      <c r="G235" s="3">
        <v>0</v>
      </c>
      <c r="H235" s="3">
        <v>0</v>
      </c>
      <c r="I235" s="3">
        <v>0</v>
      </c>
      <c r="J235" s="3"/>
    </row>
    <row r="236" spans="1:10" ht="12.75">
      <c r="A236" s="304" t="s">
        <v>126</v>
      </c>
      <c r="B236" s="258" t="s">
        <v>163</v>
      </c>
      <c r="C236" s="258" t="s">
        <v>50</v>
      </c>
      <c r="D236" s="262" t="s">
        <v>250</v>
      </c>
      <c r="E236" s="258" t="s">
        <v>121</v>
      </c>
      <c r="F236" s="9" t="s">
        <v>35</v>
      </c>
      <c r="G236" s="9">
        <f>G237+G238+G239+G240</f>
        <v>7818.599999999999</v>
      </c>
      <c r="H236" s="10">
        <f>H237+H238+H239+H240</f>
        <v>7818.599999999999</v>
      </c>
      <c r="I236" s="9">
        <f>I237+I238+I239+I240</f>
        <v>294.6</v>
      </c>
      <c r="J236" s="9"/>
    </row>
    <row r="237" spans="1:10" ht="12.75">
      <c r="A237" s="259"/>
      <c r="B237" s="259"/>
      <c r="C237" s="259"/>
      <c r="D237" s="263"/>
      <c r="E237" s="259"/>
      <c r="F237" s="11" t="s">
        <v>37</v>
      </c>
      <c r="G237" s="12">
        <v>5131.9</v>
      </c>
      <c r="H237" s="11">
        <v>5131.9</v>
      </c>
      <c r="I237" s="11">
        <v>0</v>
      </c>
      <c r="J237" s="11"/>
    </row>
    <row r="238" spans="1:10" ht="12.75">
      <c r="A238" s="259"/>
      <c r="B238" s="259"/>
      <c r="C238" s="259"/>
      <c r="D238" s="263"/>
      <c r="E238" s="259"/>
      <c r="F238" s="11" t="s">
        <v>36</v>
      </c>
      <c r="G238" s="11">
        <v>0</v>
      </c>
      <c r="H238" s="11">
        <v>0</v>
      </c>
      <c r="I238" s="11">
        <v>0</v>
      </c>
      <c r="J238" s="11"/>
    </row>
    <row r="239" spans="1:10" ht="12.75">
      <c r="A239" s="259"/>
      <c r="B239" s="259"/>
      <c r="C239" s="259"/>
      <c r="D239" s="263"/>
      <c r="E239" s="259"/>
      <c r="F239" s="11" t="s">
        <v>39</v>
      </c>
      <c r="G239" s="11">
        <v>2686.7</v>
      </c>
      <c r="H239" s="11">
        <v>2686.7</v>
      </c>
      <c r="I239" s="11">
        <v>294.6</v>
      </c>
      <c r="J239" s="11"/>
    </row>
    <row r="240" spans="1:10" ht="145.5" customHeight="1">
      <c r="A240" s="260"/>
      <c r="B240" s="260"/>
      <c r="C240" s="260"/>
      <c r="D240" s="264"/>
      <c r="E240" s="260"/>
      <c r="F240" s="13" t="s">
        <v>38</v>
      </c>
      <c r="G240" s="11">
        <v>0</v>
      </c>
      <c r="H240" s="11">
        <v>0</v>
      </c>
      <c r="I240" s="11">
        <v>0</v>
      </c>
      <c r="J240" s="11"/>
    </row>
    <row r="241" spans="1:10" ht="15.75" customHeight="1">
      <c r="A241" s="304" t="s">
        <v>215</v>
      </c>
      <c r="B241" s="258" t="s">
        <v>216</v>
      </c>
      <c r="C241" s="258" t="s">
        <v>50</v>
      </c>
      <c r="D241" s="337" t="s">
        <v>250</v>
      </c>
      <c r="E241" s="258" t="s">
        <v>121</v>
      </c>
      <c r="F241" s="9" t="s">
        <v>35</v>
      </c>
      <c r="G241" s="9">
        <f>G242+G243+G244+G245</f>
        <v>0</v>
      </c>
      <c r="H241" s="10">
        <f>H242+H243+H244+H245</f>
        <v>0</v>
      </c>
      <c r="I241" s="9">
        <f>I242+I243+I244+I245</f>
        <v>0</v>
      </c>
      <c r="J241" s="9"/>
    </row>
    <row r="242" spans="1:10" ht="13.5" customHeight="1">
      <c r="A242" s="259"/>
      <c r="B242" s="123"/>
      <c r="C242" s="259"/>
      <c r="D242" s="136"/>
      <c r="E242" s="259"/>
      <c r="F242" s="11" t="s">
        <v>37</v>
      </c>
      <c r="G242" s="11">
        <v>0</v>
      </c>
      <c r="H242" s="12">
        <v>0</v>
      </c>
      <c r="I242" s="11">
        <v>0</v>
      </c>
      <c r="J242" s="11"/>
    </row>
    <row r="243" spans="1:10" ht="14.25" customHeight="1">
      <c r="A243" s="259"/>
      <c r="B243" s="123"/>
      <c r="C243" s="259"/>
      <c r="D243" s="136"/>
      <c r="E243" s="259"/>
      <c r="F243" s="11" t="s">
        <v>36</v>
      </c>
      <c r="G243" s="11">
        <v>0</v>
      </c>
      <c r="H243" s="12">
        <v>0</v>
      </c>
      <c r="I243" s="11">
        <v>0</v>
      </c>
      <c r="J243" s="11"/>
    </row>
    <row r="244" spans="1:10" ht="15" customHeight="1">
      <c r="A244" s="259"/>
      <c r="B244" s="123"/>
      <c r="C244" s="259"/>
      <c r="D244" s="136"/>
      <c r="E244" s="259"/>
      <c r="F244" s="11" t="s">
        <v>39</v>
      </c>
      <c r="G244" s="11">
        <v>0</v>
      </c>
      <c r="H244" s="12">
        <v>0</v>
      </c>
      <c r="I244" s="11">
        <v>0</v>
      </c>
      <c r="J244" s="11"/>
    </row>
    <row r="245" spans="1:13" ht="14.25" customHeight="1">
      <c r="A245" s="260"/>
      <c r="B245" s="124"/>
      <c r="C245" s="260"/>
      <c r="D245" s="137"/>
      <c r="E245" s="260"/>
      <c r="F245" s="13" t="s">
        <v>38</v>
      </c>
      <c r="G245" s="11">
        <v>0</v>
      </c>
      <c r="H245" s="12">
        <v>0</v>
      </c>
      <c r="I245" s="11">
        <v>0</v>
      </c>
      <c r="J245" s="11"/>
      <c r="L245" s="121" t="s">
        <v>252</v>
      </c>
      <c r="M245" s="121"/>
    </row>
    <row r="246" spans="1:13" ht="23.25" customHeight="1">
      <c r="A246" s="75"/>
      <c r="B246" s="75"/>
      <c r="C246" s="75"/>
      <c r="D246" s="76"/>
      <c r="E246" s="79"/>
      <c r="F246" s="13"/>
      <c r="G246" s="11"/>
      <c r="H246" s="12"/>
      <c r="I246" s="11"/>
      <c r="J246" s="11"/>
      <c r="L246" s="88" t="s">
        <v>244</v>
      </c>
      <c r="M246" s="89"/>
    </row>
    <row r="247" spans="1:10" ht="12.75">
      <c r="A247" s="265" t="s">
        <v>5</v>
      </c>
      <c r="B247" s="266"/>
      <c r="C247" s="266"/>
      <c r="D247" s="266"/>
      <c r="E247" s="267"/>
      <c r="F247" s="8" t="s">
        <v>35</v>
      </c>
      <c r="G247" s="9">
        <f>G252+G252</f>
        <v>0</v>
      </c>
      <c r="H247" s="10">
        <f>H248+H249+H250+H251</f>
        <v>0</v>
      </c>
      <c r="I247" s="9">
        <f>I248+I249+I250+I251</f>
        <v>0</v>
      </c>
      <c r="J247" s="9"/>
    </row>
    <row r="248" spans="1:10" ht="12.75">
      <c r="A248" s="268"/>
      <c r="B248" s="269"/>
      <c r="C248" s="269"/>
      <c r="D248" s="269"/>
      <c r="E248" s="270"/>
      <c r="F248" s="11" t="s">
        <v>37</v>
      </c>
      <c r="G248" s="12">
        <f aca="true" t="shared" si="2" ref="G248:I251">G253+G258</f>
        <v>0</v>
      </c>
      <c r="H248" s="11">
        <f t="shared" si="2"/>
        <v>0</v>
      </c>
      <c r="I248" s="11">
        <f t="shared" si="2"/>
        <v>0</v>
      </c>
      <c r="J248" s="11"/>
    </row>
    <row r="249" spans="1:10" ht="12.75">
      <c r="A249" s="268"/>
      <c r="B249" s="269"/>
      <c r="C249" s="269"/>
      <c r="D249" s="269"/>
      <c r="E249" s="270"/>
      <c r="F249" s="11" t="s">
        <v>36</v>
      </c>
      <c r="G249" s="11">
        <f t="shared" si="2"/>
        <v>0</v>
      </c>
      <c r="H249" s="11">
        <f t="shared" si="2"/>
        <v>0</v>
      </c>
      <c r="I249" s="11">
        <f t="shared" si="2"/>
        <v>0</v>
      </c>
      <c r="J249" s="11"/>
    </row>
    <row r="250" spans="1:10" ht="12.75">
      <c r="A250" s="268"/>
      <c r="B250" s="269"/>
      <c r="C250" s="269"/>
      <c r="D250" s="269"/>
      <c r="E250" s="270"/>
      <c r="F250" s="11" t="s">
        <v>39</v>
      </c>
      <c r="G250" s="11">
        <f t="shared" si="2"/>
        <v>0</v>
      </c>
      <c r="H250" s="11">
        <f t="shared" si="2"/>
        <v>0</v>
      </c>
      <c r="I250" s="11">
        <f t="shared" si="2"/>
        <v>0</v>
      </c>
      <c r="J250" s="11"/>
    </row>
    <row r="251" spans="1:10" ht="12.75">
      <c r="A251" s="271"/>
      <c r="B251" s="272"/>
      <c r="C251" s="272"/>
      <c r="D251" s="272"/>
      <c r="E251" s="273"/>
      <c r="F251" s="13" t="s">
        <v>38</v>
      </c>
      <c r="G251" s="11">
        <f t="shared" si="2"/>
        <v>0</v>
      </c>
      <c r="H251" s="11">
        <f t="shared" si="2"/>
        <v>0</v>
      </c>
      <c r="I251" s="11">
        <f t="shared" si="2"/>
        <v>0</v>
      </c>
      <c r="J251" s="11"/>
    </row>
    <row r="252" spans="1:10" ht="12.75">
      <c r="A252" s="261" t="s">
        <v>129</v>
      </c>
      <c r="B252" s="132" t="s">
        <v>127</v>
      </c>
      <c r="C252" s="258" t="s">
        <v>50</v>
      </c>
      <c r="D252" s="262" t="s">
        <v>250</v>
      </c>
      <c r="E252" s="132" t="s">
        <v>52</v>
      </c>
      <c r="F252" s="2" t="s">
        <v>35</v>
      </c>
      <c r="G252" s="6">
        <f>G253+G254+G255+G256</f>
        <v>0</v>
      </c>
      <c r="H252" s="7">
        <f>H253+H254+H255+H256</f>
        <v>0</v>
      </c>
      <c r="I252" s="6">
        <f>I256+I255+I254+I253</f>
        <v>0</v>
      </c>
      <c r="J252" s="6"/>
    </row>
    <row r="253" spans="1:10" ht="12.75">
      <c r="A253" s="133"/>
      <c r="B253" s="133"/>
      <c r="C253" s="259"/>
      <c r="D253" s="263"/>
      <c r="E253" s="133"/>
      <c r="F253" s="3" t="s">
        <v>37</v>
      </c>
      <c r="G253" s="4">
        <v>0</v>
      </c>
      <c r="H253" s="3">
        <v>0</v>
      </c>
      <c r="I253" s="3">
        <v>0</v>
      </c>
      <c r="J253" s="3"/>
    </row>
    <row r="254" spans="1:10" ht="12.75">
      <c r="A254" s="133"/>
      <c r="B254" s="133"/>
      <c r="C254" s="259"/>
      <c r="D254" s="263"/>
      <c r="E254" s="133"/>
      <c r="F254" s="3" t="s">
        <v>36</v>
      </c>
      <c r="G254" s="3">
        <v>0</v>
      </c>
      <c r="H254" s="3">
        <v>0</v>
      </c>
      <c r="I254" s="3">
        <v>0</v>
      </c>
      <c r="J254" s="3"/>
    </row>
    <row r="255" spans="1:10" ht="12.75">
      <c r="A255" s="133"/>
      <c r="B255" s="133"/>
      <c r="C255" s="259"/>
      <c r="D255" s="263"/>
      <c r="E255" s="133"/>
      <c r="F255" s="3" t="s">
        <v>39</v>
      </c>
      <c r="G255" s="3">
        <v>0</v>
      </c>
      <c r="H255" s="3">
        <v>0</v>
      </c>
      <c r="I255" s="3">
        <v>0</v>
      </c>
      <c r="J255" s="3"/>
    </row>
    <row r="256" spans="1:10" ht="12.75">
      <c r="A256" s="134"/>
      <c r="B256" s="134"/>
      <c r="C256" s="260"/>
      <c r="D256" s="264"/>
      <c r="E256" s="134"/>
      <c r="F256" s="5" t="s">
        <v>38</v>
      </c>
      <c r="G256" s="3">
        <v>0</v>
      </c>
      <c r="H256" s="3">
        <v>0</v>
      </c>
      <c r="I256" s="3">
        <v>0</v>
      </c>
      <c r="J256" s="3"/>
    </row>
    <row r="257" spans="1:10" ht="12.75">
      <c r="A257" s="261" t="s">
        <v>130</v>
      </c>
      <c r="B257" s="132" t="s">
        <v>128</v>
      </c>
      <c r="C257" s="132" t="s">
        <v>50</v>
      </c>
      <c r="D257" s="262" t="s">
        <v>250</v>
      </c>
      <c r="E257" s="132" t="s">
        <v>52</v>
      </c>
      <c r="F257" s="6" t="s">
        <v>35</v>
      </c>
      <c r="G257" s="6">
        <f>G258+G259+G260+G261</f>
        <v>0</v>
      </c>
      <c r="H257" s="7">
        <f>H258+H259+H260+H261</f>
        <v>0</v>
      </c>
      <c r="I257" s="6">
        <v>0</v>
      </c>
      <c r="J257" s="6"/>
    </row>
    <row r="258" spans="1:10" ht="12.75">
      <c r="A258" s="133"/>
      <c r="B258" s="133"/>
      <c r="C258" s="133"/>
      <c r="D258" s="263"/>
      <c r="E258" s="133"/>
      <c r="F258" s="3" t="s">
        <v>37</v>
      </c>
      <c r="G258" s="4">
        <v>0</v>
      </c>
      <c r="H258" s="3">
        <v>0</v>
      </c>
      <c r="I258" s="3">
        <v>0</v>
      </c>
      <c r="J258" s="3"/>
    </row>
    <row r="259" spans="1:10" ht="12.75">
      <c r="A259" s="133"/>
      <c r="B259" s="133"/>
      <c r="C259" s="133"/>
      <c r="D259" s="263"/>
      <c r="E259" s="133"/>
      <c r="F259" s="3" t="s">
        <v>36</v>
      </c>
      <c r="G259" s="3">
        <v>0</v>
      </c>
      <c r="H259" s="3">
        <v>0</v>
      </c>
      <c r="I259" s="3">
        <v>0</v>
      </c>
      <c r="J259" s="3"/>
    </row>
    <row r="260" spans="1:10" ht="12.75">
      <c r="A260" s="133"/>
      <c r="B260" s="133"/>
      <c r="C260" s="133"/>
      <c r="D260" s="263"/>
      <c r="E260" s="133"/>
      <c r="F260" s="3" t="s">
        <v>39</v>
      </c>
      <c r="G260" s="3">
        <v>0</v>
      </c>
      <c r="H260" s="3">
        <v>0</v>
      </c>
      <c r="I260" s="3">
        <v>0</v>
      </c>
      <c r="J260" s="3"/>
    </row>
    <row r="261" spans="1:10" ht="34.5" customHeight="1">
      <c r="A261" s="134"/>
      <c r="B261" s="134"/>
      <c r="C261" s="134"/>
      <c r="D261" s="264"/>
      <c r="E261" s="134"/>
      <c r="F261" s="5" t="s">
        <v>38</v>
      </c>
      <c r="G261" s="3">
        <v>0</v>
      </c>
      <c r="H261" s="3">
        <v>0</v>
      </c>
      <c r="I261" s="3">
        <v>0</v>
      </c>
      <c r="J261" s="3"/>
    </row>
    <row r="262" spans="1:10" ht="12.75">
      <c r="A262" s="265" t="s">
        <v>131</v>
      </c>
      <c r="B262" s="266"/>
      <c r="C262" s="266"/>
      <c r="D262" s="266"/>
      <c r="E262" s="267"/>
      <c r="F262" s="8" t="s">
        <v>35</v>
      </c>
      <c r="G262" s="9">
        <f>G263+G264+G265+G266</f>
        <v>82856.6</v>
      </c>
      <c r="H262" s="10">
        <f>H263+H264+H265+H266</f>
        <v>82856.6</v>
      </c>
      <c r="I262" s="9">
        <f>I263+I264+I265+I266</f>
        <v>17969.4</v>
      </c>
      <c r="J262" s="9"/>
    </row>
    <row r="263" spans="1:10" ht="12.75">
      <c r="A263" s="268"/>
      <c r="B263" s="269"/>
      <c r="C263" s="269"/>
      <c r="D263" s="269"/>
      <c r="E263" s="270"/>
      <c r="F263" s="11" t="s">
        <v>37</v>
      </c>
      <c r="G263" s="12">
        <v>0</v>
      </c>
      <c r="H263" s="11">
        <v>0</v>
      </c>
      <c r="I263" s="11">
        <v>0</v>
      </c>
      <c r="J263" s="11"/>
    </row>
    <row r="264" spans="1:10" ht="12.75">
      <c r="A264" s="268"/>
      <c r="B264" s="269"/>
      <c r="C264" s="269"/>
      <c r="D264" s="269"/>
      <c r="E264" s="270"/>
      <c r="F264" s="11" t="s">
        <v>36</v>
      </c>
      <c r="G264" s="11">
        <v>0</v>
      </c>
      <c r="H264" s="11">
        <v>0</v>
      </c>
      <c r="I264" s="11">
        <v>0</v>
      </c>
      <c r="J264" s="11"/>
    </row>
    <row r="265" spans="1:10" ht="12.75">
      <c r="A265" s="268"/>
      <c r="B265" s="269"/>
      <c r="C265" s="269"/>
      <c r="D265" s="269"/>
      <c r="E265" s="270"/>
      <c r="F265" s="11" t="s">
        <v>39</v>
      </c>
      <c r="G265" s="11">
        <v>82856.6</v>
      </c>
      <c r="H265" s="11">
        <v>82856.6</v>
      </c>
      <c r="I265" s="11">
        <v>17969.4</v>
      </c>
      <c r="J265" s="11"/>
    </row>
    <row r="266" spans="1:10" ht="12.75">
      <c r="A266" s="271"/>
      <c r="B266" s="272"/>
      <c r="C266" s="272"/>
      <c r="D266" s="272"/>
      <c r="E266" s="273"/>
      <c r="F266" s="13" t="s">
        <v>38</v>
      </c>
      <c r="G266" s="11">
        <v>0</v>
      </c>
      <c r="H266" s="11">
        <v>0</v>
      </c>
      <c r="I266" s="11">
        <v>0</v>
      </c>
      <c r="J266" s="11"/>
    </row>
    <row r="267" spans="1:10" ht="12.75">
      <c r="A267" s="265" t="s">
        <v>172</v>
      </c>
      <c r="B267" s="266"/>
      <c r="C267" s="266"/>
      <c r="D267" s="266"/>
      <c r="E267" s="267"/>
      <c r="F267" s="8" t="s">
        <v>35</v>
      </c>
      <c r="G267" s="9">
        <f>G268+G269+G270+G271</f>
        <v>0</v>
      </c>
      <c r="H267" s="10">
        <f>H268+H269+H270+H271</f>
        <v>0</v>
      </c>
      <c r="I267" s="9">
        <f>I268+I269+I270+I271</f>
        <v>0</v>
      </c>
      <c r="J267" s="9"/>
    </row>
    <row r="268" spans="1:10" ht="12.75">
      <c r="A268" s="268"/>
      <c r="B268" s="269"/>
      <c r="C268" s="269"/>
      <c r="D268" s="269"/>
      <c r="E268" s="270"/>
      <c r="F268" s="11" t="s">
        <v>37</v>
      </c>
      <c r="G268" s="12">
        <f aca="true" t="shared" si="3" ref="G268:I271">G273+G278+G285+G290+G295+G300</f>
        <v>0</v>
      </c>
      <c r="H268" s="11">
        <f t="shared" si="3"/>
        <v>0</v>
      </c>
      <c r="I268" s="11">
        <f t="shared" si="3"/>
        <v>0</v>
      </c>
      <c r="J268" s="11"/>
    </row>
    <row r="269" spans="1:10" ht="12.75">
      <c r="A269" s="268"/>
      <c r="B269" s="269"/>
      <c r="C269" s="269"/>
      <c r="D269" s="269"/>
      <c r="E269" s="270"/>
      <c r="F269" s="11" t="s">
        <v>36</v>
      </c>
      <c r="G269" s="11">
        <f t="shared" si="3"/>
        <v>0</v>
      </c>
      <c r="H269" s="11">
        <f t="shared" si="3"/>
        <v>0</v>
      </c>
      <c r="I269" s="11">
        <f t="shared" si="3"/>
        <v>0</v>
      </c>
      <c r="J269" s="11"/>
    </row>
    <row r="270" spans="1:10" ht="12.75">
      <c r="A270" s="268"/>
      <c r="B270" s="269"/>
      <c r="C270" s="269"/>
      <c r="D270" s="269"/>
      <c r="E270" s="270"/>
      <c r="F270" s="11" t="s">
        <v>39</v>
      </c>
      <c r="G270" s="11">
        <f t="shared" si="3"/>
        <v>0</v>
      </c>
      <c r="H270" s="11">
        <f t="shared" si="3"/>
        <v>0</v>
      </c>
      <c r="I270" s="11">
        <f t="shared" si="3"/>
        <v>0</v>
      </c>
      <c r="J270" s="11"/>
    </row>
    <row r="271" spans="1:10" ht="12.75">
      <c r="A271" s="271"/>
      <c r="B271" s="272"/>
      <c r="C271" s="272"/>
      <c r="D271" s="272"/>
      <c r="E271" s="273"/>
      <c r="F271" s="13" t="s">
        <v>38</v>
      </c>
      <c r="G271" s="11">
        <f t="shared" si="3"/>
        <v>0</v>
      </c>
      <c r="H271" s="11">
        <f t="shared" si="3"/>
        <v>0</v>
      </c>
      <c r="I271" s="11">
        <f t="shared" si="3"/>
        <v>0</v>
      </c>
      <c r="J271" s="11"/>
    </row>
    <row r="272" spans="1:10" ht="12.75">
      <c r="A272" s="261" t="s">
        <v>173</v>
      </c>
      <c r="B272" s="132" t="s">
        <v>174</v>
      </c>
      <c r="C272" s="258" t="s">
        <v>50</v>
      </c>
      <c r="D272" s="262" t="s">
        <v>250</v>
      </c>
      <c r="E272" s="132" t="s">
        <v>52</v>
      </c>
      <c r="F272" s="2" t="s">
        <v>35</v>
      </c>
      <c r="G272" s="6">
        <f>G273+G274+G275+G276</f>
        <v>0</v>
      </c>
      <c r="H272" s="7">
        <f>H273+H274+H275+H276</f>
        <v>0</v>
      </c>
      <c r="I272" s="6">
        <v>0</v>
      </c>
      <c r="J272" s="6"/>
    </row>
    <row r="273" spans="1:10" ht="12.75">
      <c r="A273" s="133"/>
      <c r="B273" s="133"/>
      <c r="C273" s="259"/>
      <c r="D273" s="263"/>
      <c r="E273" s="133"/>
      <c r="F273" s="3" t="s">
        <v>37</v>
      </c>
      <c r="G273" s="4">
        <v>0</v>
      </c>
      <c r="H273" s="3">
        <v>0</v>
      </c>
      <c r="I273" s="3">
        <v>0</v>
      </c>
      <c r="J273" s="3"/>
    </row>
    <row r="274" spans="1:10" ht="12.75">
      <c r="A274" s="133"/>
      <c r="B274" s="133"/>
      <c r="C274" s="259"/>
      <c r="D274" s="263"/>
      <c r="E274" s="133"/>
      <c r="F274" s="3" t="s">
        <v>36</v>
      </c>
      <c r="G274" s="3">
        <v>0</v>
      </c>
      <c r="H274" s="3">
        <v>0</v>
      </c>
      <c r="I274" s="3">
        <v>0</v>
      </c>
      <c r="J274" s="3"/>
    </row>
    <row r="275" spans="1:10" ht="12.75">
      <c r="A275" s="133"/>
      <c r="B275" s="133"/>
      <c r="C275" s="259"/>
      <c r="D275" s="263"/>
      <c r="E275" s="133"/>
      <c r="F275" s="3" t="s">
        <v>39</v>
      </c>
      <c r="G275" s="3">
        <v>0</v>
      </c>
      <c r="H275" s="3">
        <v>0</v>
      </c>
      <c r="I275" s="3">
        <v>0</v>
      </c>
      <c r="J275" s="3"/>
    </row>
    <row r="276" spans="1:10" ht="39" customHeight="1">
      <c r="A276" s="134"/>
      <c r="B276" s="134"/>
      <c r="C276" s="260"/>
      <c r="D276" s="264"/>
      <c r="E276" s="134"/>
      <c r="F276" s="5" t="s">
        <v>38</v>
      </c>
      <c r="G276" s="3">
        <v>0</v>
      </c>
      <c r="H276" s="3">
        <v>0</v>
      </c>
      <c r="I276" s="3">
        <v>0</v>
      </c>
      <c r="J276" s="3"/>
    </row>
    <row r="277" spans="1:10" ht="12.75">
      <c r="A277" s="261" t="s">
        <v>175</v>
      </c>
      <c r="B277" s="132" t="s">
        <v>176</v>
      </c>
      <c r="C277" s="258" t="s">
        <v>50</v>
      </c>
      <c r="D277" s="262" t="s">
        <v>250</v>
      </c>
      <c r="E277" s="132" t="s">
        <v>52</v>
      </c>
      <c r="F277" s="2" t="s">
        <v>35</v>
      </c>
      <c r="G277" s="6">
        <f>G278+G279+G280+G281</f>
        <v>0</v>
      </c>
      <c r="H277" s="7">
        <f>H278+H279+H280+H281</f>
        <v>0</v>
      </c>
      <c r="I277" s="6">
        <v>0</v>
      </c>
      <c r="J277" s="6"/>
    </row>
    <row r="278" spans="1:10" ht="12.75">
      <c r="A278" s="133"/>
      <c r="B278" s="133"/>
      <c r="C278" s="259"/>
      <c r="D278" s="263"/>
      <c r="E278" s="133"/>
      <c r="F278" s="3" t="s">
        <v>37</v>
      </c>
      <c r="G278" s="3">
        <v>0</v>
      </c>
      <c r="H278" s="3">
        <v>0</v>
      </c>
      <c r="I278" s="3">
        <v>0</v>
      </c>
      <c r="J278" s="3"/>
    </row>
    <row r="279" spans="1:10" ht="12.75">
      <c r="A279" s="133"/>
      <c r="B279" s="133"/>
      <c r="C279" s="259"/>
      <c r="D279" s="263"/>
      <c r="E279" s="133"/>
      <c r="F279" s="3" t="s">
        <v>36</v>
      </c>
      <c r="G279" s="3">
        <v>0</v>
      </c>
      <c r="H279" s="3">
        <v>0</v>
      </c>
      <c r="I279" s="3">
        <v>0</v>
      </c>
      <c r="J279" s="3"/>
    </row>
    <row r="280" spans="1:10" ht="12.75">
      <c r="A280" s="133"/>
      <c r="B280" s="133"/>
      <c r="C280" s="259"/>
      <c r="D280" s="263"/>
      <c r="E280" s="133"/>
      <c r="F280" s="3" t="s">
        <v>39</v>
      </c>
      <c r="G280" s="3">
        <v>0</v>
      </c>
      <c r="H280" s="3">
        <v>0</v>
      </c>
      <c r="I280" s="3">
        <v>0</v>
      </c>
      <c r="J280" s="3"/>
    </row>
    <row r="281" spans="1:10" ht="78" customHeight="1">
      <c r="A281" s="134"/>
      <c r="B281" s="134"/>
      <c r="C281" s="260"/>
      <c r="D281" s="264"/>
      <c r="E281" s="134"/>
      <c r="F281" s="5" t="s">
        <v>38</v>
      </c>
      <c r="G281" s="3">
        <v>0</v>
      </c>
      <c r="H281" s="3">
        <v>0</v>
      </c>
      <c r="I281" s="3">
        <v>0</v>
      </c>
      <c r="J281" s="3"/>
    </row>
    <row r="282" spans="1:10" ht="23.25" customHeight="1" hidden="1">
      <c r="A282" s="60"/>
      <c r="B282" s="61"/>
      <c r="C282" s="63"/>
      <c r="D282" s="64"/>
      <c r="E282" s="62"/>
      <c r="F282" s="5"/>
      <c r="G282" s="3"/>
      <c r="H282" s="3"/>
      <c r="I282" s="3"/>
      <c r="J282" s="3"/>
    </row>
    <row r="283" spans="1:10" ht="76.5" customHeight="1" hidden="1">
      <c r="A283" s="60"/>
      <c r="B283" s="61"/>
      <c r="C283" s="63"/>
      <c r="D283" s="64"/>
      <c r="E283" s="62"/>
      <c r="F283" s="5"/>
      <c r="G283" s="3"/>
      <c r="H283" s="3"/>
      <c r="I283" s="3"/>
      <c r="J283" s="3"/>
    </row>
    <row r="284" spans="1:10" ht="19.5" customHeight="1">
      <c r="A284" s="261" t="s">
        <v>177</v>
      </c>
      <c r="B284" s="132" t="s">
        <v>178</v>
      </c>
      <c r="C284" s="258" t="s">
        <v>50</v>
      </c>
      <c r="D284" s="262" t="s">
        <v>250</v>
      </c>
      <c r="E284" s="132" t="s">
        <v>52</v>
      </c>
      <c r="F284" s="2" t="s">
        <v>35</v>
      </c>
      <c r="G284" s="6">
        <f>G285+G286+G287+G288</f>
        <v>0</v>
      </c>
      <c r="H284" s="7">
        <f>H285+H286+H287+H288</f>
        <v>0</v>
      </c>
      <c r="I284" s="6">
        <v>0</v>
      </c>
      <c r="J284" s="6"/>
    </row>
    <row r="285" spans="1:10" ht="18" customHeight="1">
      <c r="A285" s="133"/>
      <c r="B285" s="133"/>
      <c r="C285" s="259"/>
      <c r="D285" s="263"/>
      <c r="E285" s="133"/>
      <c r="F285" s="3" t="s">
        <v>37</v>
      </c>
      <c r="G285" s="4">
        <v>0</v>
      </c>
      <c r="H285" s="3">
        <v>0</v>
      </c>
      <c r="I285" s="3">
        <v>0</v>
      </c>
      <c r="J285" s="3"/>
    </row>
    <row r="286" spans="1:10" ht="19.5" customHeight="1">
      <c r="A286" s="133"/>
      <c r="B286" s="133"/>
      <c r="C286" s="259"/>
      <c r="D286" s="263"/>
      <c r="E286" s="133"/>
      <c r="F286" s="3" t="s">
        <v>36</v>
      </c>
      <c r="G286" s="3">
        <v>0</v>
      </c>
      <c r="H286" s="3">
        <v>0</v>
      </c>
      <c r="I286" s="3">
        <v>0</v>
      </c>
      <c r="J286" s="3"/>
    </row>
    <row r="287" spans="1:10" ht="15" customHeight="1">
      <c r="A287" s="133"/>
      <c r="B287" s="133"/>
      <c r="C287" s="259"/>
      <c r="D287" s="263"/>
      <c r="E287" s="133"/>
      <c r="F287" s="3" t="s">
        <v>39</v>
      </c>
      <c r="G287" s="3">
        <v>0</v>
      </c>
      <c r="H287" s="3">
        <v>0</v>
      </c>
      <c r="I287" s="3">
        <v>0</v>
      </c>
      <c r="J287" s="3"/>
    </row>
    <row r="288" spans="1:10" ht="27.75" customHeight="1">
      <c r="A288" s="134"/>
      <c r="B288" s="134"/>
      <c r="C288" s="260"/>
      <c r="D288" s="264"/>
      <c r="E288" s="134"/>
      <c r="F288" s="5" t="s">
        <v>38</v>
      </c>
      <c r="G288" s="3">
        <v>0</v>
      </c>
      <c r="H288" s="3">
        <v>0</v>
      </c>
      <c r="I288" s="3">
        <v>0</v>
      </c>
      <c r="J288" s="3"/>
    </row>
    <row r="289" spans="1:10" ht="15" customHeight="1">
      <c r="A289" s="261" t="s">
        <v>179</v>
      </c>
      <c r="B289" s="132" t="s">
        <v>181</v>
      </c>
      <c r="C289" s="258" t="s">
        <v>50</v>
      </c>
      <c r="D289" s="262" t="s">
        <v>250</v>
      </c>
      <c r="E289" s="132" t="s">
        <v>52</v>
      </c>
      <c r="F289" s="2" t="s">
        <v>35</v>
      </c>
      <c r="G289" s="6">
        <f>G290+G291+G292+G293</f>
        <v>0</v>
      </c>
      <c r="H289" s="7">
        <f>H290+H291+H292+H293</f>
        <v>0</v>
      </c>
      <c r="I289" s="6">
        <v>0</v>
      </c>
      <c r="J289" s="6"/>
    </row>
    <row r="290" spans="1:10" ht="15" customHeight="1">
      <c r="A290" s="133"/>
      <c r="B290" s="133"/>
      <c r="C290" s="259"/>
      <c r="D290" s="263"/>
      <c r="E290" s="133"/>
      <c r="F290" s="3" t="s">
        <v>37</v>
      </c>
      <c r="G290" s="4">
        <v>0</v>
      </c>
      <c r="H290" s="3">
        <v>0</v>
      </c>
      <c r="I290" s="3">
        <v>0</v>
      </c>
      <c r="J290" s="3"/>
    </row>
    <row r="291" spans="1:10" ht="15" customHeight="1">
      <c r="A291" s="133"/>
      <c r="B291" s="133"/>
      <c r="C291" s="259"/>
      <c r="D291" s="263"/>
      <c r="E291" s="133"/>
      <c r="F291" s="3" t="s">
        <v>36</v>
      </c>
      <c r="G291" s="3">
        <v>0</v>
      </c>
      <c r="H291" s="3">
        <v>0</v>
      </c>
      <c r="I291" s="3">
        <v>0</v>
      </c>
      <c r="J291" s="3"/>
    </row>
    <row r="292" spans="1:10" ht="15" customHeight="1">
      <c r="A292" s="133"/>
      <c r="B292" s="133"/>
      <c r="C292" s="259"/>
      <c r="D292" s="263"/>
      <c r="E292" s="133"/>
      <c r="F292" s="3" t="s">
        <v>39</v>
      </c>
      <c r="G292" s="3">
        <v>0</v>
      </c>
      <c r="H292" s="3">
        <v>0</v>
      </c>
      <c r="I292" s="3">
        <v>0</v>
      </c>
      <c r="J292" s="3"/>
    </row>
    <row r="293" spans="1:10" ht="15" customHeight="1">
      <c r="A293" s="134"/>
      <c r="B293" s="134"/>
      <c r="C293" s="260"/>
      <c r="D293" s="264"/>
      <c r="E293" s="134"/>
      <c r="F293" s="5" t="s">
        <v>38</v>
      </c>
      <c r="G293" s="3">
        <v>0</v>
      </c>
      <c r="H293" s="3">
        <v>0</v>
      </c>
      <c r="I293" s="3">
        <v>0</v>
      </c>
      <c r="J293" s="3"/>
    </row>
    <row r="294" spans="1:10" ht="15" customHeight="1">
      <c r="A294" s="261" t="s">
        <v>180</v>
      </c>
      <c r="B294" s="132" t="s">
        <v>182</v>
      </c>
      <c r="C294" s="258" t="s">
        <v>50</v>
      </c>
      <c r="D294" s="262" t="s">
        <v>250</v>
      </c>
      <c r="E294" s="132" t="s">
        <v>52</v>
      </c>
      <c r="F294" s="2" t="s">
        <v>35</v>
      </c>
      <c r="G294" s="6">
        <f>G295+G296+G297+G298</f>
        <v>0</v>
      </c>
      <c r="H294" s="7">
        <f>H295+H296+H297+H298</f>
        <v>0</v>
      </c>
      <c r="I294" s="6">
        <v>0</v>
      </c>
      <c r="J294" s="6"/>
    </row>
    <row r="295" spans="1:10" ht="15" customHeight="1">
      <c r="A295" s="133"/>
      <c r="B295" s="133"/>
      <c r="C295" s="259"/>
      <c r="D295" s="263"/>
      <c r="E295" s="133"/>
      <c r="F295" s="3" t="s">
        <v>37</v>
      </c>
      <c r="G295" s="4">
        <v>0</v>
      </c>
      <c r="H295" s="3">
        <v>0</v>
      </c>
      <c r="I295" s="3">
        <v>0</v>
      </c>
      <c r="J295" s="3"/>
    </row>
    <row r="296" spans="1:10" ht="15" customHeight="1">
      <c r="A296" s="133"/>
      <c r="B296" s="133"/>
      <c r="C296" s="259"/>
      <c r="D296" s="263"/>
      <c r="E296" s="133"/>
      <c r="F296" s="3" t="s">
        <v>36</v>
      </c>
      <c r="G296" s="3">
        <v>0</v>
      </c>
      <c r="H296" s="3">
        <v>0</v>
      </c>
      <c r="I296" s="3">
        <v>0</v>
      </c>
      <c r="J296" s="3"/>
    </row>
    <row r="297" spans="1:10" ht="15" customHeight="1">
      <c r="A297" s="133"/>
      <c r="B297" s="133"/>
      <c r="C297" s="259"/>
      <c r="D297" s="263"/>
      <c r="E297" s="133"/>
      <c r="F297" s="3" t="s">
        <v>39</v>
      </c>
      <c r="G297" s="3">
        <v>0</v>
      </c>
      <c r="H297" s="3">
        <v>0</v>
      </c>
      <c r="I297" s="3">
        <v>0</v>
      </c>
      <c r="J297" s="3"/>
    </row>
    <row r="298" spans="1:10" ht="101.25" customHeight="1">
      <c r="A298" s="134"/>
      <c r="B298" s="134"/>
      <c r="C298" s="260"/>
      <c r="D298" s="264"/>
      <c r="E298" s="134"/>
      <c r="F298" s="5" t="s">
        <v>38</v>
      </c>
      <c r="G298" s="3">
        <v>0</v>
      </c>
      <c r="H298" s="3">
        <v>0</v>
      </c>
      <c r="I298" s="3">
        <v>0</v>
      </c>
      <c r="J298" s="3"/>
    </row>
    <row r="299" spans="1:10" ht="19.5" customHeight="1">
      <c r="A299" s="132" t="s">
        <v>221</v>
      </c>
      <c r="B299" s="132" t="s">
        <v>222</v>
      </c>
      <c r="C299" s="258" t="s">
        <v>50</v>
      </c>
      <c r="D299" s="337" t="s">
        <v>250</v>
      </c>
      <c r="E299" s="132" t="s">
        <v>217</v>
      </c>
      <c r="F299" s="2" t="s">
        <v>35</v>
      </c>
      <c r="G299" s="3">
        <f>G300+G301+G302+G303</f>
        <v>0</v>
      </c>
      <c r="H299" s="3">
        <f>H300+H301+H301+H302+H303</f>
        <v>0</v>
      </c>
      <c r="I299" s="3">
        <f>I300+I301+I302+I303</f>
        <v>0</v>
      </c>
      <c r="J299" s="3"/>
    </row>
    <row r="300" spans="1:10" ht="19.5" customHeight="1">
      <c r="A300" s="133"/>
      <c r="B300" s="123"/>
      <c r="C300" s="259"/>
      <c r="D300" s="263"/>
      <c r="E300" s="133"/>
      <c r="F300" s="3" t="s">
        <v>37</v>
      </c>
      <c r="G300" s="3">
        <v>0</v>
      </c>
      <c r="H300" s="3">
        <v>0</v>
      </c>
      <c r="I300" s="3">
        <v>0</v>
      </c>
      <c r="J300" s="3"/>
    </row>
    <row r="301" spans="1:10" ht="20.25" customHeight="1">
      <c r="A301" s="133"/>
      <c r="B301" s="123"/>
      <c r="C301" s="259"/>
      <c r="D301" s="263"/>
      <c r="E301" s="133"/>
      <c r="F301" s="3" t="s">
        <v>36</v>
      </c>
      <c r="G301" s="3">
        <v>0</v>
      </c>
      <c r="H301" s="3">
        <v>0</v>
      </c>
      <c r="I301" s="3">
        <v>0</v>
      </c>
      <c r="J301" s="3"/>
    </row>
    <row r="302" spans="1:10" ht="21" customHeight="1">
      <c r="A302" s="133"/>
      <c r="B302" s="123"/>
      <c r="C302" s="259"/>
      <c r="D302" s="263"/>
      <c r="E302" s="133"/>
      <c r="F302" s="3" t="s">
        <v>39</v>
      </c>
      <c r="G302" s="3">
        <v>0</v>
      </c>
      <c r="H302" s="3">
        <v>0</v>
      </c>
      <c r="I302" s="3">
        <v>0</v>
      </c>
      <c r="J302" s="3"/>
    </row>
    <row r="303" spans="1:10" ht="19.5" customHeight="1">
      <c r="A303" s="134"/>
      <c r="B303" s="124"/>
      <c r="C303" s="260"/>
      <c r="D303" s="264"/>
      <c r="E303" s="134"/>
      <c r="F303" s="5" t="s">
        <v>38</v>
      </c>
      <c r="G303" s="3">
        <v>0</v>
      </c>
      <c r="H303" s="3">
        <v>0</v>
      </c>
      <c r="I303" s="3">
        <v>0</v>
      </c>
      <c r="J303" s="3"/>
    </row>
    <row r="304" spans="1:10" ht="15" customHeight="1">
      <c r="A304" s="60"/>
      <c r="B304" s="61"/>
      <c r="C304" s="63"/>
      <c r="D304" s="64"/>
      <c r="E304" s="62"/>
      <c r="F304" s="5"/>
      <c r="G304" s="3"/>
      <c r="H304" s="3"/>
      <c r="I304" s="3"/>
      <c r="J304" s="3"/>
    </row>
    <row r="305" spans="1:10" ht="12.75">
      <c r="A305" s="57"/>
      <c r="B305" s="58"/>
      <c r="C305" s="58"/>
      <c r="D305" s="58"/>
      <c r="E305" s="59"/>
      <c r="F305" s="13"/>
      <c r="G305" s="11"/>
      <c r="H305" s="11"/>
      <c r="I305" s="11"/>
      <c r="J305" s="11"/>
    </row>
    <row r="306" spans="1:10" ht="27" customHeight="1" thickBot="1">
      <c r="A306" s="212" t="s">
        <v>29</v>
      </c>
      <c r="B306" s="213"/>
      <c r="C306" s="213"/>
      <c r="D306" s="213"/>
      <c r="E306" s="214"/>
      <c r="F306" s="246" t="s">
        <v>295</v>
      </c>
      <c r="G306" s="247"/>
      <c r="H306" s="247"/>
      <c r="I306" s="247"/>
      <c r="J306" s="248"/>
    </row>
    <row r="307" spans="1:10" ht="27" customHeight="1" thickBot="1">
      <c r="A307" s="208" t="s">
        <v>30</v>
      </c>
      <c r="B307" s="155"/>
      <c r="C307" s="155"/>
      <c r="D307" s="155"/>
      <c r="E307" s="156"/>
      <c r="F307" s="242" t="s">
        <v>224</v>
      </c>
      <c r="G307" s="130"/>
      <c r="H307" s="130"/>
      <c r="I307" s="130"/>
      <c r="J307" s="131"/>
    </row>
    <row r="308" spans="1:10" ht="27" customHeight="1" thickBot="1">
      <c r="A308" s="208" t="s">
        <v>31</v>
      </c>
      <c r="B308" s="155"/>
      <c r="C308" s="155"/>
      <c r="D308" s="155"/>
      <c r="E308" s="156"/>
      <c r="F308" s="242" t="s">
        <v>6</v>
      </c>
      <c r="G308" s="130"/>
      <c r="H308" s="130"/>
      <c r="I308" s="130"/>
      <c r="J308" s="131"/>
    </row>
    <row r="309" spans="1:10" ht="13.5" thickBot="1">
      <c r="A309" s="208" t="s">
        <v>32</v>
      </c>
      <c r="B309" s="155"/>
      <c r="C309" s="155"/>
      <c r="D309" s="155"/>
      <c r="E309" s="156"/>
      <c r="F309" s="242" t="s">
        <v>223</v>
      </c>
      <c r="G309" s="130"/>
      <c r="H309" s="130"/>
      <c r="I309" s="130"/>
      <c r="J309" s="131"/>
    </row>
    <row r="310" spans="1:10" ht="13.5" thickBot="1">
      <c r="A310" s="208" t="s">
        <v>33</v>
      </c>
      <c r="B310" s="155"/>
      <c r="C310" s="155"/>
      <c r="D310" s="155"/>
      <c r="E310" s="156"/>
      <c r="F310" s="242" t="s">
        <v>251</v>
      </c>
      <c r="G310" s="130"/>
      <c r="H310" s="130"/>
      <c r="I310" s="130"/>
      <c r="J310" s="131"/>
    </row>
    <row r="311" spans="1:10" ht="12.75">
      <c r="A311" s="243"/>
      <c r="B311" s="244"/>
      <c r="C311" s="244"/>
      <c r="D311" s="244"/>
      <c r="E311" s="245"/>
      <c r="F311" s="239"/>
      <c r="G311" s="240"/>
      <c r="H311" s="240"/>
      <c r="I311" s="240"/>
      <c r="J311" s="241"/>
    </row>
    <row r="312" spans="1:10" ht="12.75">
      <c r="A312" s="283" t="s">
        <v>7</v>
      </c>
      <c r="B312" s="284"/>
      <c r="C312" s="284"/>
      <c r="D312" s="284"/>
      <c r="E312" s="285"/>
      <c r="F312" s="25" t="s">
        <v>35</v>
      </c>
      <c r="G312" s="26">
        <f>G313+G314+G315+G316</f>
        <v>111154.2</v>
      </c>
      <c r="H312" s="26">
        <f>H313+H314+H315+H316</f>
        <v>111154.2</v>
      </c>
      <c r="I312" s="26">
        <f>I313+I314+I315+I316</f>
        <v>23845.1</v>
      </c>
      <c r="J312" s="27"/>
    </row>
    <row r="313" spans="1:10" ht="12.75">
      <c r="A313" s="286"/>
      <c r="B313" s="287"/>
      <c r="C313" s="287"/>
      <c r="D313" s="287"/>
      <c r="E313" s="288"/>
      <c r="F313" s="27" t="s">
        <v>37</v>
      </c>
      <c r="G313" s="27">
        <f aca="true" t="shared" si="4" ref="G313:H315">G328+G323+G318</f>
        <v>23448</v>
      </c>
      <c r="H313" s="27">
        <f t="shared" si="4"/>
        <v>23448</v>
      </c>
      <c r="I313" s="27">
        <f>I318+I323+I328</f>
        <v>5769.3</v>
      </c>
      <c r="J313" s="27"/>
    </row>
    <row r="314" spans="1:10" ht="12.75">
      <c r="A314" s="286"/>
      <c r="B314" s="287"/>
      <c r="C314" s="287"/>
      <c r="D314" s="287"/>
      <c r="E314" s="288"/>
      <c r="F314" s="27" t="s">
        <v>36</v>
      </c>
      <c r="G314" s="27">
        <f t="shared" si="4"/>
        <v>1055.1</v>
      </c>
      <c r="H314" s="27">
        <f t="shared" si="4"/>
        <v>1055.1</v>
      </c>
      <c r="I314" s="27">
        <f>I319+I324+I329</f>
        <v>0</v>
      </c>
      <c r="J314" s="27"/>
    </row>
    <row r="315" spans="1:12" ht="12.75">
      <c r="A315" s="286"/>
      <c r="B315" s="287"/>
      <c r="C315" s="287"/>
      <c r="D315" s="287"/>
      <c r="E315" s="288"/>
      <c r="F315" s="27" t="s">
        <v>39</v>
      </c>
      <c r="G315" s="82">
        <f>G320+G325+G330</f>
        <v>84283.9</v>
      </c>
      <c r="H315" s="27">
        <f t="shared" si="4"/>
        <v>84283.9</v>
      </c>
      <c r="I315" s="27">
        <f>I330+I325+I320</f>
        <v>17400.5</v>
      </c>
      <c r="J315" s="27"/>
      <c r="L315" s="83"/>
    </row>
    <row r="316" spans="1:10" ht="14.25" customHeight="1">
      <c r="A316" s="289"/>
      <c r="B316" s="290"/>
      <c r="C316" s="290"/>
      <c r="D316" s="290"/>
      <c r="E316" s="291"/>
      <c r="F316" s="28" t="s">
        <v>38</v>
      </c>
      <c r="G316" s="28">
        <f>G321+G326+G331</f>
        <v>2367.2</v>
      </c>
      <c r="H316" s="28">
        <f>H331+H326+H321</f>
        <v>2367.2</v>
      </c>
      <c r="I316" s="28">
        <f>I331+I326+I321</f>
        <v>675.3</v>
      </c>
      <c r="J316" s="28"/>
    </row>
    <row r="317" spans="1:12" ht="12.75">
      <c r="A317" s="274" t="s">
        <v>8</v>
      </c>
      <c r="B317" s="307"/>
      <c r="C317" s="307"/>
      <c r="D317" s="307"/>
      <c r="E317" s="308"/>
      <c r="F317" s="8" t="s">
        <v>35</v>
      </c>
      <c r="G317" s="9">
        <f>G318+G319+G320+G321</f>
        <v>1374.6000000000001</v>
      </c>
      <c r="H317" s="9">
        <f>H321+H320+H319+H318</f>
        <v>1374.6</v>
      </c>
      <c r="I317" s="9">
        <f>I318+I319+I320+I321</f>
        <v>0</v>
      </c>
      <c r="J317" s="10"/>
      <c r="L317" s="83"/>
    </row>
    <row r="318" spans="1:10" ht="12.75">
      <c r="A318" s="277"/>
      <c r="B318" s="309"/>
      <c r="C318" s="309"/>
      <c r="D318" s="309"/>
      <c r="E318" s="310"/>
      <c r="F318" s="11" t="s">
        <v>37</v>
      </c>
      <c r="G318" s="11">
        <v>335.6</v>
      </c>
      <c r="H318" s="11">
        <v>335.6</v>
      </c>
      <c r="I318" s="12">
        <v>0</v>
      </c>
      <c r="J318" s="11"/>
    </row>
    <row r="319" spans="1:10" ht="12.75">
      <c r="A319" s="277"/>
      <c r="B319" s="309"/>
      <c r="C319" s="309"/>
      <c r="D319" s="309"/>
      <c r="E319" s="310"/>
      <c r="F319" s="11" t="s">
        <v>36</v>
      </c>
      <c r="G319" s="11">
        <v>955.1</v>
      </c>
      <c r="H319" s="11">
        <v>955.1</v>
      </c>
      <c r="I319" s="11">
        <v>0</v>
      </c>
      <c r="J319" s="11"/>
    </row>
    <row r="320" spans="1:10" ht="12.75">
      <c r="A320" s="277"/>
      <c r="B320" s="309"/>
      <c r="C320" s="309"/>
      <c r="D320" s="309"/>
      <c r="E320" s="310"/>
      <c r="F320" s="11" t="s">
        <v>39</v>
      </c>
      <c r="G320" s="11">
        <v>83.9</v>
      </c>
      <c r="H320" s="11">
        <v>83.9</v>
      </c>
      <c r="I320" s="11">
        <v>0</v>
      </c>
      <c r="J320" s="12"/>
    </row>
    <row r="321" spans="1:10" ht="12.75">
      <c r="A321" s="280"/>
      <c r="B321" s="311"/>
      <c r="C321" s="311"/>
      <c r="D321" s="311"/>
      <c r="E321" s="312"/>
      <c r="F321" s="11" t="s">
        <v>38</v>
      </c>
      <c r="G321" s="11">
        <v>0</v>
      </c>
      <c r="H321" s="11">
        <v>0</v>
      </c>
      <c r="I321" s="11">
        <v>0</v>
      </c>
      <c r="J321" s="11"/>
    </row>
    <row r="322" spans="1:12" ht="12.75">
      <c r="A322" s="230" t="s">
        <v>165</v>
      </c>
      <c r="B322" s="275"/>
      <c r="C322" s="275"/>
      <c r="D322" s="275"/>
      <c r="E322" s="276"/>
      <c r="F322" s="9" t="s">
        <v>35</v>
      </c>
      <c r="G322" s="94">
        <f>G323+G324+G325+G326</f>
        <v>106961.2</v>
      </c>
      <c r="H322" s="9">
        <f>H323+H324+H325+H326</f>
        <v>106961.2</v>
      </c>
      <c r="I322" s="9">
        <f>I323+I324+I325+I326</f>
        <v>23340.899999999998</v>
      </c>
      <c r="J322" s="11"/>
      <c r="L322" t="s">
        <v>296</v>
      </c>
    </row>
    <row r="323" spans="1:10" ht="12.75">
      <c r="A323" s="305"/>
      <c r="B323" s="278"/>
      <c r="C323" s="278"/>
      <c r="D323" s="278"/>
      <c r="E323" s="279"/>
      <c r="F323" s="11" t="s">
        <v>37</v>
      </c>
      <c r="G323" s="11">
        <v>23112.4</v>
      </c>
      <c r="H323" s="11">
        <v>23112.4</v>
      </c>
      <c r="I323" s="11">
        <v>5769.3</v>
      </c>
      <c r="J323" s="11"/>
    </row>
    <row r="324" spans="1:10" ht="12.75">
      <c r="A324" s="305"/>
      <c r="B324" s="278"/>
      <c r="C324" s="278"/>
      <c r="D324" s="278"/>
      <c r="E324" s="279"/>
      <c r="F324" s="11" t="s">
        <v>36</v>
      </c>
      <c r="G324" s="11">
        <v>100</v>
      </c>
      <c r="H324" s="11">
        <v>100</v>
      </c>
      <c r="I324" s="11">
        <v>0</v>
      </c>
      <c r="J324" s="11"/>
    </row>
    <row r="325" spans="1:10" ht="12.75">
      <c r="A325" s="305"/>
      <c r="B325" s="278"/>
      <c r="C325" s="278"/>
      <c r="D325" s="278"/>
      <c r="E325" s="279"/>
      <c r="F325" s="11" t="s">
        <v>39</v>
      </c>
      <c r="G325" s="80">
        <v>81381.6</v>
      </c>
      <c r="H325" s="11">
        <v>81381.6</v>
      </c>
      <c r="I325" s="11">
        <v>16896.3</v>
      </c>
      <c r="J325" s="11"/>
    </row>
    <row r="326" spans="1:10" ht="12.75">
      <c r="A326" s="306"/>
      <c r="B326" s="281"/>
      <c r="C326" s="281"/>
      <c r="D326" s="281"/>
      <c r="E326" s="282"/>
      <c r="F326" s="13" t="s">
        <v>38</v>
      </c>
      <c r="G326" s="13">
        <v>2367.2</v>
      </c>
      <c r="H326" s="13">
        <v>2367.2</v>
      </c>
      <c r="I326" s="13">
        <v>675.3</v>
      </c>
      <c r="J326" s="13"/>
    </row>
    <row r="327" spans="1:14" ht="12.75">
      <c r="A327" s="230" t="s">
        <v>132</v>
      </c>
      <c r="B327" s="275"/>
      <c r="C327" s="275"/>
      <c r="D327" s="275"/>
      <c r="E327" s="276"/>
      <c r="F327" s="9" t="s">
        <v>35</v>
      </c>
      <c r="G327" s="81">
        <f>G328+G329+G330+G331</f>
        <v>2818.4</v>
      </c>
      <c r="H327" s="9">
        <f>H328+H329+H330+H331</f>
        <v>2818.4</v>
      </c>
      <c r="I327" s="9">
        <f>I328+I329+I330+I331</f>
        <v>504.2</v>
      </c>
      <c r="J327" s="9"/>
      <c r="N327" t="s">
        <v>190</v>
      </c>
    </row>
    <row r="328" spans="1:10" ht="12.75">
      <c r="A328" s="305"/>
      <c r="B328" s="278"/>
      <c r="C328" s="278"/>
      <c r="D328" s="278"/>
      <c r="E328" s="279"/>
      <c r="F328" s="11" t="s">
        <v>37</v>
      </c>
      <c r="G328" s="11">
        <v>0</v>
      </c>
      <c r="H328" s="11">
        <v>0</v>
      </c>
      <c r="I328" s="11">
        <f>I329</f>
        <v>0</v>
      </c>
      <c r="J328" s="11"/>
    </row>
    <row r="329" spans="1:10" ht="12.75">
      <c r="A329" s="305"/>
      <c r="B329" s="278"/>
      <c r="C329" s="278"/>
      <c r="D329" s="278"/>
      <c r="E329" s="279"/>
      <c r="F329" s="11" t="s">
        <v>36</v>
      </c>
      <c r="G329" s="11">
        <v>0</v>
      </c>
      <c r="H329" s="11">
        <v>0</v>
      </c>
      <c r="I329" s="11">
        <v>0</v>
      </c>
      <c r="J329" s="11"/>
    </row>
    <row r="330" spans="1:10" ht="12.75">
      <c r="A330" s="305"/>
      <c r="B330" s="278"/>
      <c r="C330" s="278"/>
      <c r="D330" s="278"/>
      <c r="E330" s="279"/>
      <c r="F330" s="11" t="s">
        <v>39</v>
      </c>
      <c r="G330" s="11">
        <v>2818.4</v>
      </c>
      <c r="H330" s="11">
        <v>2818.4</v>
      </c>
      <c r="I330" s="11">
        <v>504.2</v>
      </c>
      <c r="J330" s="11"/>
    </row>
    <row r="331" spans="1:10" ht="12.75">
      <c r="A331" s="306"/>
      <c r="B331" s="281"/>
      <c r="C331" s="281"/>
      <c r="D331" s="281"/>
      <c r="E331" s="282"/>
      <c r="F331" s="13" t="s">
        <v>38</v>
      </c>
      <c r="G331" s="13">
        <v>0</v>
      </c>
      <c r="H331" s="13">
        <v>0</v>
      </c>
      <c r="I331" s="13">
        <v>0</v>
      </c>
      <c r="J331" s="13"/>
    </row>
    <row r="332" spans="1:10" ht="27" customHeight="1" thickBot="1">
      <c r="A332" s="212" t="s">
        <v>29</v>
      </c>
      <c r="B332" s="213"/>
      <c r="C332" s="213"/>
      <c r="D332" s="213"/>
      <c r="E332" s="214"/>
      <c r="F332" s="246" t="s">
        <v>297</v>
      </c>
      <c r="G332" s="247"/>
      <c r="H332" s="247"/>
      <c r="I332" s="247"/>
      <c r="J332" s="248"/>
    </row>
    <row r="333" spans="1:10" ht="26.25" customHeight="1" thickBot="1">
      <c r="A333" s="208" t="s">
        <v>30</v>
      </c>
      <c r="B333" s="155"/>
      <c r="C333" s="155"/>
      <c r="D333" s="155"/>
      <c r="E333" s="156"/>
      <c r="F333" s="242" t="s">
        <v>255</v>
      </c>
      <c r="G333" s="130"/>
      <c r="H333" s="130"/>
      <c r="I333" s="130"/>
      <c r="J333" s="131"/>
    </row>
    <row r="334" spans="1:10" ht="24" customHeight="1" thickBot="1">
      <c r="A334" s="208" t="s">
        <v>31</v>
      </c>
      <c r="B334" s="155"/>
      <c r="C334" s="155"/>
      <c r="D334" s="155"/>
      <c r="E334" s="156"/>
      <c r="F334" s="242" t="s">
        <v>9</v>
      </c>
      <c r="G334" s="130"/>
      <c r="H334" s="130"/>
      <c r="I334" s="130"/>
      <c r="J334" s="131"/>
    </row>
    <row r="335" spans="1:10" ht="13.5" thickBot="1">
      <c r="A335" s="208" t="s">
        <v>32</v>
      </c>
      <c r="B335" s="155"/>
      <c r="C335" s="155"/>
      <c r="D335" s="155"/>
      <c r="E335" s="156"/>
      <c r="F335" s="242" t="s">
        <v>254</v>
      </c>
      <c r="G335" s="130"/>
      <c r="H335" s="130"/>
      <c r="I335" s="130"/>
      <c r="J335" s="131"/>
    </row>
    <row r="336" spans="1:10" ht="13.5" thickBot="1">
      <c r="A336" s="208" t="s">
        <v>33</v>
      </c>
      <c r="B336" s="155"/>
      <c r="C336" s="155"/>
      <c r="D336" s="155"/>
      <c r="E336" s="156"/>
      <c r="F336" s="242" t="s">
        <v>253</v>
      </c>
      <c r="G336" s="130"/>
      <c r="H336" s="130"/>
      <c r="I336" s="130"/>
      <c r="J336" s="131"/>
    </row>
    <row r="337" spans="1:10" ht="12.75">
      <c r="A337" s="243"/>
      <c r="B337" s="244"/>
      <c r="C337" s="244"/>
      <c r="D337" s="244"/>
      <c r="E337" s="245"/>
      <c r="F337" s="239"/>
      <c r="G337" s="240"/>
      <c r="H337" s="240"/>
      <c r="I337" s="240"/>
      <c r="J337" s="241"/>
    </row>
    <row r="338" spans="1:10" ht="12.75">
      <c r="A338" s="249" t="s">
        <v>25</v>
      </c>
      <c r="B338" s="250"/>
      <c r="C338" s="250"/>
      <c r="D338" s="250"/>
      <c r="E338" s="251"/>
      <c r="F338" s="26" t="s">
        <v>35</v>
      </c>
      <c r="G338" s="26">
        <f>G339+G340+G341+G342</f>
        <v>1303.3</v>
      </c>
      <c r="H338" s="26">
        <f>H339+H340+H341+H342</f>
        <v>1303.3</v>
      </c>
      <c r="I338" s="26">
        <f>I339+I340+I341+I342</f>
        <v>275.9</v>
      </c>
      <c r="J338" s="26"/>
    </row>
    <row r="339" spans="1:10" ht="12.75">
      <c r="A339" s="252"/>
      <c r="B339" s="253"/>
      <c r="C339" s="253"/>
      <c r="D339" s="253"/>
      <c r="E339" s="254"/>
      <c r="F339" s="27" t="s">
        <v>37</v>
      </c>
      <c r="G339" s="27">
        <v>0</v>
      </c>
      <c r="H339" s="27">
        <f>H349+H344</f>
        <v>0</v>
      </c>
      <c r="I339" s="27">
        <f>I344+I349</f>
        <v>0</v>
      </c>
      <c r="J339" s="27"/>
    </row>
    <row r="340" spans="1:10" ht="12.75">
      <c r="A340" s="252"/>
      <c r="B340" s="253"/>
      <c r="C340" s="253"/>
      <c r="D340" s="253"/>
      <c r="E340" s="254"/>
      <c r="F340" s="27" t="s">
        <v>36</v>
      </c>
      <c r="G340" s="27">
        <v>0</v>
      </c>
      <c r="H340" s="27">
        <f>H350+H345</f>
        <v>0</v>
      </c>
      <c r="I340" s="27">
        <f>I345+I350</f>
        <v>0</v>
      </c>
      <c r="J340" s="27"/>
    </row>
    <row r="341" spans="1:10" ht="12.75">
      <c r="A341" s="252"/>
      <c r="B341" s="253"/>
      <c r="C341" s="253"/>
      <c r="D341" s="253"/>
      <c r="E341" s="254"/>
      <c r="F341" s="27" t="s">
        <v>39</v>
      </c>
      <c r="G341" s="27">
        <f>G346+G351</f>
        <v>1303.3</v>
      </c>
      <c r="H341" s="27">
        <f>H351+H346</f>
        <v>1303.3</v>
      </c>
      <c r="I341" s="27">
        <f>I351+I346</f>
        <v>275.9</v>
      </c>
      <c r="J341" s="27"/>
    </row>
    <row r="342" spans="1:10" ht="12.75">
      <c r="A342" s="255"/>
      <c r="B342" s="256"/>
      <c r="C342" s="256"/>
      <c r="D342" s="256"/>
      <c r="E342" s="257"/>
      <c r="F342" s="28" t="s">
        <v>38</v>
      </c>
      <c r="G342" s="28">
        <v>0</v>
      </c>
      <c r="H342" s="28">
        <f>H352+H347</f>
        <v>0</v>
      </c>
      <c r="I342" s="28">
        <f>I352+I347</f>
        <v>0</v>
      </c>
      <c r="J342" s="28"/>
    </row>
    <row r="343" spans="1:10" ht="12.75">
      <c r="A343" s="265" t="s">
        <v>26</v>
      </c>
      <c r="B343" s="275"/>
      <c r="C343" s="275"/>
      <c r="D343" s="275"/>
      <c r="E343" s="276"/>
      <c r="F343" s="9" t="s">
        <v>35</v>
      </c>
      <c r="G343" s="9">
        <f>G344+G345+G346+G347</f>
        <v>571</v>
      </c>
      <c r="H343" s="9">
        <f>H344+H345+H346+H347</f>
        <v>571</v>
      </c>
      <c r="I343" s="9">
        <f>I344+I345+I346+I347</f>
        <v>120.9</v>
      </c>
      <c r="J343" s="9"/>
    </row>
    <row r="344" spans="1:10" ht="12.75">
      <c r="A344" s="305"/>
      <c r="B344" s="278"/>
      <c r="C344" s="278"/>
      <c r="D344" s="278"/>
      <c r="E344" s="279"/>
      <c r="F344" s="11" t="s">
        <v>37</v>
      </c>
      <c r="G344" s="11">
        <v>0</v>
      </c>
      <c r="H344" s="11">
        <v>0</v>
      </c>
      <c r="I344" s="11">
        <v>0</v>
      </c>
      <c r="J344" s="11"/>
    </row>
    <row r="345" spans="1:10" ht="12.75">
      <c r="A345" s="305"/>
      <c r="B345" s="278"/>
      <c r="C345" s="278"/>
      <c r="D345" s="278"/>
      <c r="E345" s="279"/>
      <c r="F345" s="11" t="s">
        <v>36</v>
      </c>
      <c r="G345" s="11">
        <v>0</v>
      </c>
      <c r="H345" s="11">
        <v>0</v>
      </c>
      <c r="I345" s="11">
        <v>0</v>
      </c>
      <c r="J345" s="11"/>
    </row>
    <row r="346" spans="1:10" ht="12.75">
      <c r="A346" s="305"/>
      <c r="B346" s="278"/>
      <c r="C346" s="278"/>
      <c r="D346" s="278"/>
      <c r="E346" s="279"/>
      <c r="F346" s="11" t="s">
        <v>39</v>
      </c>
      <c r="G346" s="11">
        <v>571</v>
      </c>
      <c r="H346" s="11">
        <v>571</v>
      </c>
      <c r="I346" s="11">
        <v>120.9</v>
      </c>
      <c r="J346" s="11"/>
    </row>
    <row r="347" spans="1:10" ht="12.75">
      <c r="A347" s="306"/>
      <c r="B347" s="281"/>
      <c r="C347" s="281"/>
      <c r="D347" s="281"/>
      <c r="E347" s="282"/>
      <c r="F347" s="13" t="s">
        <v>38</v>
      </c>
      <c r="G347" s="13">
        <v>0</v>
      </c>
      <c r="H347" s="13">
        <v>0</v>
      </c>
      <c r="I347" s="13">
        <v>0</v>
      </c>
      <c r="J347" s="13"/>
    </row>
    <row r="348" spans="1:10" ht="12.75">
      <c r="A348" s="265" t="s">
        <v>27</v>
      </c>
      <c r="B348" s="275"/>
      <c r="C348" s="275"/>
      <c r="D348" s="275"/>
      <c r="E348" s="276"/>
      <c r="F348" s="9" t="s">
        <v>35</v>
      </c>
      <c r="G348" s="9">
        <f>G349+G350+G351+G352</f>
        <v>732.3</v>
      </c>
      <c r="H348" s="9">
        <f>H349+H350+H351+H352</f>
        <v>732.3</v>
      </c>
      <c r="I348" s="9">
        <f>I349+I350+I351+I352</f>
        <v>155</v>
      </c>
      <c r="J348" s="11"/>
    </row>
    <row r="349" spans="1:10" ht="12.75">
      <c r="A349" s="305"/>
      <c r="B349" s="278"/>
      <c r="C349" s="278"/>
      <c r="D349" s="278"/>
      <c r="E349" s="279"/>
      <c r="F349" s="11" t="s">
        <v>37</v>
      </c>
      <c r="G349" s="11">
        <v>0</v>
      </c>
      <c r="H349" s="11">
        <v>0</v>
      </c>
      <c r="I349" s="11">
        <v>0</v>
      </c>
      <c r="J349" s="11"/>
    </row>
    <row r="350" spans="1:10" ht="12.75">
      <c r="A350" s="305"/>
      <c r="B350" s="278"/>
      <c r="C350" s="278"/>
      <c r="D350" s="278"/>
      <c r="E350" s="279"/>
      <c r="F350" s="11" t="s">
        <v>36</v>
      </c>
      <c r="G350" s="11">
        <v>0</v>
      </c>
      <c r="H350" s="11">
        <v>0</v>
      </c>
      <c r="I350" s="11">
        <v>0</v>
      </c>
      <c r="J350" s="11"/>
    </row>
    <row r="351" spans="1:10" ht="12.75">
      <c r="A351" s="305"/>
      <c r="B351" s="278"/>
      <c r="C351" s="278"/>
      <c r="D351" s="278"/>
      <c r="E351" s="279"/>
      <c r="F351" s="11" t="s">
        <v>39</v>
      </c>
      <c r="G351" s="11">
        <v>732.3</v>
      </c>
      <c r="H351" s="11">
        <v>732.3</v>
      </c>
      <c r="I351" s="11">
        <v>155</v>
      </c>
      <c r="J351" s="11"/>
    </row>
    <row r="352" spans="1:10" ht="13.5" customHeight="1">
      <c r="A352" s="306"/>
      <c r="B352" s="281"/>
      <c r="C352" s="281"/>
      <c r="D352" s="281"/>
      <c r="E352" s="282"/>
      <c r="F352" s="13" t="s">
        <v>38</v>
      </c>
      <c r="G352" s="13">
        <v>0</v>
      </c>
      <c r="H352" s="13">
        <v>0</v>
      </c>
      <c r="I352" s="13">
        <v>0</v>
      </c>
      <c r="J352" s="13"/>
    </row>
    <row r="353" spans="1:11" ht="27" customHeight="1" thickBot="1">
      <c r="A353" s="212" t="s">
        <v>29</v>
      </c>
      <c r="B353" s="213"/>
      <c r="C353" s="213"/>
      <c r="D353" s="213"/>
      <c r="E353" s="214"/>
      <c r="F353" s="246" t="s">
        <v>302</v>
      </c>
      <c r="G353" s="247"/>
      <c r="H353" s="247"/>
      <c r="I353" s="247"/>
      <c r="J353" s="248"/>
      <c r="K353" s="38"/>
    </row>
    <row r="354" spans="1:11" ht="26.25" customHeight="1" thickBot="1">
      <c r="A354" s="208" t="s">
        <v>30</v>
      </c>
      <c r="B354" s="155"/>
      <c r="C354" s="155"/>
      <c r="D354" s="155"/>
      <c r="E354" s="156"/>
      <c r="F354" s="242" t="s">
        <v>157</v>
      </c>
      <c r="G354" s="130"/>
      <c r="H354" s="130"/>
      <c r="I354" s="130"/>
      <c r="J354" s="131"/>
      <c r="K354" s="38"/>
    </row>
    <row r="355" spans="1:11" ht="23.25" customHeight="1" thickBot="1">
      <c r="A355" s="208" t="s">
        <v>31</v>
      </c>
      <c r="B355" s="155"/>
      <c r="C355" s="155"/>
      <c r="D355" s="155"/>
      <c r="E355" s="156"/>
      <c r="F355" s="242" t="s">
        <v>10</v>
      </c>
      <c r="G355" s="130"/>
      <c r="H355" s="130"/>
      <c r="I355" s="130"/>
      <c r="J355" s="131"/>
      <c r="K355" s="38"/>
    </row>
    <row r="356" spans="1:11" ht="13.5" thickBot="1">
      <c r="A356" s="208" t="s">
        <v>32</v>
      </c>
      <c r="B356" s="155"/>
      <c r="C356" s="155"/>
      <c r="D356" s="155"/>
      <c r="E356" s="156"/>
      <c r="F356" s="242" t="s">
        <v>259</v>
      </c>
      <c r="G356" s="130"/>
      <c r="H356" s="130"/>
      <c r="I356" s="130"/>
      <c r="J356" s="131"/>
      <c r="K356" s="38"/>
    </row>
    <row r="357" spans="1:11" ht="13.5" thickBot="1">
      <c r="A357" s="208" t="s">
        <v>33</v>
      </c>
      <c r="B357" s="155"/>
      <c r="C357" s="155"/>
      <c r="D357" s="155"/>
      <c r="E357" s="156"/>
      <c r="F357" s="242" t="s">
        <v>256</v>
      </c>
      <c r="G357" s="130"/>
      <c r="H357" s="130"/>
      <c r="I357" s="130"/>
      <c r="J357" s="131"/>
      <c r="K357" s="38"/>
    </row>
    <row r="358" spans="1:11" ht="12.75">
      <c r="A358" s="243"/>
      <c r="B358" s="244"/>
      <c r="C358" s="244"/>
      <c r="D358" s="244"/>
      <c r="E358" s="245"/>
      <c r="F358" s="239"/>
      <c r="G358" s="240"/>
      <c r="H358" s="240"/>
      <c r="I358" s="240"/>
      <c r="J358" s="241"/>
      <c r="K358" s="38"/>
    </row>
    <row r="359" spans="1:11" ht="12.75">
      <c r="A359" s="249" t="s">
        <v>11</v>
      </c>
      <c r="B359" s="250"/>
      <c r="C359" s="250"/>
      <c r="D359" s="250"/>
      <c r="E359" s="251"/>
      <c r="F359" s="26" t="s">
        <v>35</v>
      </c>
      <c r="G359" s="26">
        <f>G360+G361+G362+G363</f>
        <v>15306</v>
      </c>
      <c r="H359" s="26">
        <f>H360+H361+H362+H363</f>
        <v>15306</v>
      </c>
      <c r="I359" s="26">
        <f>I364+I369+I374+I379</f>
        <v>3105</v>
      </c>
      <c r="J359" s="26"/>
      <c r="K359" s="38"/>
    </row>
    <row r="360" spans="1:11" ht="12.75">
      <c r="A360" s="252"/>
      <c r="B360" s="253"/>
      <c r="C360" s="253"/>
      <c r="D360" s="253"/>
      <c r="E360" s="254"/>
      <c r="F360" s="27" t="s">
        <v>37</v>
      </c>
      <c r="G360" s="27">
        <v>0</v>
      </c>
      <c r="H360" s="27">
        <f>H365+H370+H375+H380</f>
        <v>0</v>
      </c>
      <c r="I360" s="27">
        <f>I365+I370+I375+I380</f>
        <v>0</v>
      </c>
      <c r="J360" s="27"/>
      <c r="K360" s="38"/>
    </row>
    <row r="361" spans="1:11" ht="12.75">
      <c r="A361" s="252"/>
      <c r="B361" s="253"/>
      <c r="C361" s="253"/>
      <c r="D361" s="253"/>
      <c r="E361" s="254"/>
      <c r="F361" s="27" t="s">
        <v>36</v>
      </c>
      <c r="G361" s="27">
        <f>G381+G376+G371+G366</f>
        <v>0</v>
      </c>
      <c r="H361" s="27">
        <f>H366+H371+H376+H381</f>
        <v>0</v>
      </c>
      <c r="I361" s="27">
        <f>I366+I371+I376+I381</f>
        <v>0</v>
      </c>
      <c r="J361" s="27"/>
      <c r="K361" s="38"/>
    </row>
    <row r="362" spans="1:11" ht="12.75">
      <c r="A362" s="252"/>
      <c r="B362" s="253"/>
      <c r="C362" s="253"/>
      <c r="D362" s="253"/>
      <c r="E362" s="254"/>
      <c r="F362" s="27" t="s">
        <v>39</v>
      </c>
      <c r="G362" s="27">
        <f>G382+G377+G372+G367</f>
        <v>15306</v>
      </c>
      <c r="H362" s="27">
        <f>H367+H372+H377+H382</f>
        <v>15306</v>
      </c>
      <c r="I362" s="27">
        <f>I367+I372+I377+I382</f>
        <v>3105</v>
      </c>
      <c r="J362" s="27"/>
      <c r="K362" s="38"/>
    </row>
    <row r="363" spans="1:11" ht="12.75">
      <c r="A363" s="255"/>
      <c r="B363" s="256"/>
      <c r="C363" s="256"/>
      <c r="D363" s="256"/>
      <c r="E363" s="257"/>
      <c r="F363" s="28" t="s">
        <v>38</v>
      </c>
      <c r="G363" s="28">
        <f>G383+G378+G373+G368</f>
        <v>0</v>
      </c>
      <c r="H363" s="28">
        <f>H368+H373+H378+H383</f>
        <v>0</v>
      </c>
      <c r="I363" s="28">
        <f>I368+I373+I378+I383</f>
        <v>0</v>
      </c>
      <c r="J363" s="28"/>
      <c r="K363" s="38"/>
    </row>
    <row r="364" spans="1:11" ht="12.75">
      <c r="A364" s="230" t="s">
        <v>12</v>
      </c>
      <c r="B364" s="231"/>
      <c r="C364" s="231"/>
      <c r="D364" s="231"/>
      <c r="E364" s="232"/>
      <c r="F364" s="9" t="s">
        <v>35</v>
      </c>
      <c r="G364" s="9">
        <f>G365+G366+G367+G368</f>
        <v>1500</v>
      </c>
      <c r="H364" s="9">
        <f>H365+H366+H367+H368</f>
        <v>1500</v>
      </c>
      <c r="I364" s="9">
        <f>I365+I366+I367+I368</f>
        <v>23</v>
      </c>
      <c r="J364" s="9"/>
      <c r="K364" s="38"/>
    </row>
    <row r="365" spans="1:11" ht="12.75">
      <c r="A365" s="233"/>
      <c r="B365" s="234"/>
      <c r="C365" s="234"/>
      <c r="D365" s="234"/>
      <c r="E365" s="235"/>
      <c r="F365" s="11" t="s">
        <v>37</v>
      </c>
      <c r="G365" s="11">
        <v>0</v>
      </c>
      <c r="H365" s="11">
        <v>0</v>
      </c>
      <c r="I365" s="15">
        <v>0</v>
      </c>
      <c r="J365" s="11"/>
      <c r="K365" s="38"/>
    </row>
    <row r="366" spans="1:11" ht="12.75">
      <c r="A366" s="233"/>
      <c r="B366" s="234"/>
      <c r="C366" s="234"/>
      <c r="D366" s="234"/>
      <c r="E366" s="235"/>
      <c r="F366" s="11" t="s">
        <v>36</v>
      </c>
      <c r="G366" s="11">
        <v>0</v>
      </c>
      <c r="H366" s="11">
        <v>0</v>
      </c>
      <c r="I366" s="15">
        <v>0</v>
      </c>
      <c r="J366" s="11"/>
      <c r="K366" s="38"/>
    </row>
    <row r="367" spans="1:11" ht="12.75">
      <c r="A367" s="233"/>
      <c r="B367" s="234"/>
      <c r="C367" s="234"/>
      <c r="D367" s="234"/>
      <c r="E367" s="235"/>
      <c r="F367" s="11" t="s">
        <v>39</v>
      </c>
      <c r="G367" s="11">
        <v>1500</v>
      </c>
      <c r="H367" s="11">
        <v>1500</v>
      </c>
      <c r="I367" s="15">
        <v>23</v>
      </c>
      <c r="J367" s="11"/>
      <c r="K367" s="38"/>
    </row>
    <row r="368" spans="1:11" ht="12.75">
      <c r="A368" s="236"/>
      <c r="B368" s="237"/>
      <c r="C368" s="237"/>
      <c r="D368" s="237"/>
      <c r="E368" s="238"/>
      <c r="F368" s="13" t="s">
        <v>38</v>
      </c>
      <c r="G368" s="13">
        <v>0</v>
      </c>
      <c r="H368" s="13">
        <v>0</v>
      </c>
      <c r="I368" s="93">
        <v>0</v>
      </c>
      <c r="J368" s="13"/>
      <c r="K368" s="38"/>
    </row>
    <row r="369" spans="1:11" ht="12.75">
      <c r="A369" s="313" t="s">
        <v>13</v>
      </c>
      <c r="B369" s="314"/>
      <c r="C369" s="314"/>
      <c r="D369" s="314"/>
      <c r="E369" s="315"/>
      <c r="F369" s="9" t="s">
        <v>35</v>
      </c>
      <c r="G369" s="6">
        <f>G370+G371+G372+G373</f>
        <v>0</v>
      </c>
      <c r="H369" s="6">
        <f>H370+H371+H372+H373</f>
        <v>0</v>
      </c>
      <c r="I369" s="9">
        <f>I370+I371+I372+I373</f>
        <v>0</v>
      </c>
      <c r="J369" s="37"/>
      <c r="K369" s="38"/>
    </row>
    <row r="370" spans="1:11" ht="12.75">
      <c r="A370" s="316"/>
      <c r="B370" s="317"/>
      <c r="C370" s="317"/>
      <c r="D370" s="317"/>
      <c r="E370" s="318"/>
      <c r="F370" s="11" t="s">
        <v>37</v>
      </c>
      <c r="G370" s="3">
        <v>0</v>
      </c>
      <c r="H370" s="3">
        <v>0</v>
      </c>
      <c r="I370" s="15">
        <v>0</v>
      </c>
      <c r="J370" s="3"/>
      <c r="K370" s="38"/>
    </row>
    <row r="371" spans="1:11" ht="12.75">
      <c r="A371" s="316"/>
      <c r="B371" s="317"/>
      <c r="C371" s="317"/>
      <c r="D371" s="317"/>
      <c r="E371" s="318"/>
      <c r="F371" s="11" t="s">
        <v>36</v>
      </c>
      <c r="G371" s="3">
        <v>0</v>
      </c>
      <c r="H371" s="3">
        <v>0</v>
      </c>
      <c r="I371" s="15">
        <v>0</v>
      </c>
      <c r="J371" s="3"/>
      <c r="K371" s="38"/>
    </row>
    <row r="372" spans="1:11" ht="12.75">
      <c r="A372" s="316"/>
      <c r="B372" s="317"/>
      <c r="C372" s="317"/>
      <c r="D372" s="317"/>
      <c r="E372" s="318"/>
      <c r="F372" s="11" t="s">
        <v>39</v>
      </c>
      <c r="G372" s="3">
        <v>0</v>
      </c>
      <c r="H372" s="3">
        <v>0</v>
      </c>
      <c r="I372" s="15">
        <v>0</v>
      </c>
      <c r="J372" s="3"/>
      <c r="K372" s="38"/>
    </row>
    <row r="373" spans="1:11" ht="12.75">
      <c r="A373" s="319"/>
      <c r="B373" s="320"/>
      <c r="C373" s="320"/>
      <c r="D373" s="320"/>
      <c r="E373" s="321"/>
      <c r="F373" s="13" t="s">
        <v>38</v>
      </c>
      <c r="G373" s="5">
        <v>0</v>
      </c>
      <c r="H373" s="5">
        <v>0</v>
      </c>
      <c r="I373" s="93">
        <v>0</v>
      </c>
      <c r="J373" s="5"/>
      <c r="K373" s="38"/>
    </row>
    <row r="374" spans="1:11" ht="12.75">
      <c r="A374" s="313" t="s">
        <v>14</v>
      </c>
      <c r="B374" s="314"/>
      <c r="C374" s="314"/>
      <c r="D374" s="314"/>
      <c r="E374" s="315"/>
      <c r="F374" s="9" t="s">
        <v>35</v>
      </c>
      <c r="G374" s="6">
        <f>G375+G376+G377+G378</f>
        <v>0</v>
      </c>
      <c r="H374" s="6">
        <f>H375+H376+H377+H378</f>
        <v>0</v>
      </c>
      <c r="I374" s="9">
        <f>I375+I376+I377+I378</f>
        <v>0</v>
      </c>
      <c r="J374" s="37"/>
      <c r="K374" s="38"/>
    </row>
    <row r="375" spans="1:11" ht="12.75">
      <c r="A375" s="316"/>
      <c r="B375" s="317"/>
      <c r="C375" s="317"/>
      <c r="D375" s="317"/>
      <c r="E375" s="318"/>
      <c r="F375" s="11" t="s">
        <v>37</v>
      </c>
      <c r="G375" s="3">
        <v>0</v>
      </c>
      <c r="H375" s="3">
        <v>0</v>
      </c>
      <c r="I375" s="15">
        <v>0</v>
      </c>
      <c r="J375" s="3"/>
      <c r="K375" s="38"/>
    </row>
    <row r="376" spans="1:11" ht="12.75">
      <c r="A376" s="316"/>
      <c r="B376" s="317"/>
      <c r="C376" s="317"/>
      <c r="D376" s="317"/>
      <c r="E376" s="318"/>
      <c r="F376" s="11" t="s">
        <v>36</v>
      </c>
      <c r="G376" s="3">
        <v>0</v>
      </c>
      <c r="H376" s="3">
        <v>0</v>
      </c>
      <c r="I376" s="15">
        <v>0</v>
      </c>
      <c r="J376" s="17"/>
      <c r="K376" s="38"/>
    </row>
    <row r="377" spans="1:11" ht="12.75">
      <c r="A377" s="316"/>
      <c r="B377" s="317"/>
      <c r="C377" s="317"/>
      <c r="D377" s="317"/>
      <c r="E377" s="318"/>
      <c r="F377" s="11" t="s">
        <v>39</v>
      </c>
      <c r="G377" s="3">
        <v>0</v>
      </c>
      <c r="H377" s="3">
        <v>0</v>
      </c>
      <c r="I377" s="15">
        <v>0</v>
      </c>
      <c r="J377" s="3"/>
      <c r="K377" s="38"/>
    </row>
    <row r="378" spans="1:11" ht="12.75">
      <c r="A378" s="319"/>
      <c r="B378" s="320"/>
      <c r="C378" s="320"/>
      <c r="D378" s="320"/>
      <c r="E378" s="321"/>
      <c r="F378" s="13" t="s">
        <v>38</v>
      </c>
      <c r="G378" s="5">
        <v>0</v>
      </c>
      <c r="H378" s="5">
        <v>0</v>
      </c>
      <c r="I378" s="93">
        <v>0</v>
      </c>
      <c r="J378" s="5"/>
      <c r="K378" s="38"/>
    </row>
    <row r="379" spans="1:11" ht="12.75">
      <c r="A379" s="313" t="s">
        <v>133</v>
      </c>
      <c r="B379" s="314"/>
      <c r="C379" s="314"/>
      <c r="D379" s="314"/>
      <c r="E379" s="315"/>
      <c r="F379" s="9" t="s">
        <v>35</v>
      </c>
      <c r="G379" s="6">
        <f>G380+G381+G382+G383</f>
        <v>13806</v>
      </c>
      <c r="H379" s="6">
        <f>H380+H381+H382+H383</f>
        <v>13806</v>
      </c>
      <c r="I379" s="9">
        <f>I380+I381+I382+I383</f>
        <v>3082</v>
      </c>
      <c r="J379" s="37"/>
      <c r="K379" s="38"/>
    </row>
    <row r="380" spans="1:11" ht="12.75">
      <c r="A380" s="316"/>
      <c r="B380" s="317"/>
      <c r="C380" s="317"/>
      <c r="D380" s="317"/>
      <c r="E380" s="318"/>
      <c r="F380" s="11" t="s">
        <v>37</v>
      </c>
      <c r="G380" s="3">
        <v>0</v>
      </c>
      <c r="H380" s="3">
        <v>0</v>
      </c>
      <c r="I380" s="15">
        <v>0</v>
      </c>
      <c r="J380" s="3"/>
      <c r="K380" s="38"/>
    </row>
    <row r="381" spans="1:11" ht="12.75">
      <c r="A381" s="316"/>
      <c r="B381" s="317"/>
      <c r="C381" s="317"/>
      <c r="D381" s="317"/>
      <c r="E381" s="318"/>
      <c r="F381" s="11" t="s">
        <v>36</v>
      </c>
      <c r="G381" s="3">
        <v>0</v>
      </c>
      <c r="H381" s="3">
        <v>0</v>
      </c>
      <c r="I381" s="15">
        <v>0</v>
      </c>
      <c r="J381" s="17"/>
      <c r="K381" s="38"/>
    </row>
    <row r="382" spans="1:11" ht="12.75">
      <c r="A382" s="316"/>
      <c r="B382" s="317"/>
      <c r="C382" s="317"/>
      <c r="D382" s="317"/>
      <c r="E382" s="318"/>
      <c r="F382" s="11" t="s">
        <v>39</v>
      </c>
      <c r="G382" s="3">
        <v>13806</v>
      </c>
      <c r="H382" s="3">
        <v>13806</v>
      </c>
      <c r="I382" s="15">
        <v>3082</v>
      </c>
      <c r="J382" s="3"/>
      <c r="K382" s="38"/>
    </row>
    <row r="383" spans="1:11" ht="12.75">
      <c r="A383" s="319"/>
      <c r="B383" s="320"/>
      <c r="C383" s="320"/>
      <c r="D383" s="320"/>
      <c r="E383" s="321"/>
      <c r="F383" s="13" t="s">
        <v>38</v>
      </c>
      <c r="G383" s="5">
        <v>0</v>
      </c>
      <c r="H383" s="5">
        <v>0</v>
      </c>
      <c r="I383" s="93">
        <v>0</v>
      </c>
      <c r="J383" s="5"/>
      <c r="K383" s="38"/>
    </row>
    <row r="384" spans="1:10" ht="40.5" customHeight="1" thickBot="1">
      <c r="A384" s="212" t="s">
        <v>29</v>
      </c>
      <c r="B384" s="213"/>
      <c r="C384" s="213"/>
      <c r="D384" s="213"/>
      <c r="E384" s="214"/>
      <c r="F384" s="246" t="s">
        <v>298</v>
      </c>
      <c r="G384" s="247"/>
      <c r="H384" s="247"/>
      <c r="I384" s="247"/>
      <c r="J384" s="248"/>
    </row>
    <row r="385" spans="1:10" ht="27.75" customHeight="1" thickBot="1">
      <c r="A385" s="208" t="s">
        <v>30</v>
      </c>
      <c r="B385" s="155"/>
      <c r="C385" s="155"/>
      <c r="D385" s="155"/>
      <c r="E385" s="156"/>
      <c r="F385" s="242" t="s">
        <v>257</v>
      </c>
      <c r="G385" s="130"/>
      <c r="H385" s="130"/>
      <c r="I385" s="130"/>
      <c r="J385" s="131"/>
    </row>
    <row r="386" spans="1:10" ht="13.5" thickBot="1">
      <c r="A386" s="208" t="s">
        <v>31</v>
      </c>
      <c r="B386" s="155"/>
      <c r="C386" s="155"/>
      <c r="D386" s="155"/>
      <c r="E386" s="156"/>
      <c r="F386" s="242" t="s">
        <v>134</v>
      </c>
      <c r="G386" s="130"/>
      <c r="H386" s="130"/>
      <c r="I386" s="130"/>
      <c r="J386" s="131"/>
    </row>
    <row r="387" spans="1:10" ht="13.5" thickBot="1">
      <c r="A387" s="208" t="s">
        <v>32</v>
      </c>
      <c r="B387" s="155"/>
      <c r="C387" s="155"/>
      <c r="D387" s="155"/>
      <c r="E387" s="156"/>
      <c r="F387" s="242" t="s">
        <v>258</v>
      </c>
      <c r="G387" s="130"/>
      <c r="H387" s="130"/>
      <c r="I387" s="130"/>
      <c r="J387" s="131"/>
    </row>
    <row r="388" spans="1:10" ht="13.5" thickBot="1">
      <c r="A388" s="208" t="s">
        <v>33</v>
      </c>
      <c r="B388" s="155"/>
      <c r="C388" s="155"/>
      <c r="D388" s="155"/>
      <c r="E388" s="156"/>
      <c r="F388" s="242" t="s">
        <v>291</v>
      </c>
      <c r="G388" s="130"/>
      <c r="H388" s="130"/>
      <c r="I388" s="130"/>
      <c r="J388" s="131"/>
    </row>
    <row r="389" spans="1:10" ht="12.75">
      <c r="A389" s="243"/>
      <c r="B389" s="244"/>
      <c r="C389" s="244"/>
      <c r="D389" s="244"/>
      <c r="E389" s="245"/>
      <c r="F389" s="239"/>
      <c r="G389" s="240"/>
      <c r="H389" s="240"/>
      <c r="I389" s="240"/>
      <c r="J389" s="241"/>
    </row>
    <row r="390" spans="1:10" ht="12.75">
      <c r="A390" s="249" t="s">
        <v>135</v>
      </c>
      <c r="B390" s="250"/>
      <c r="C390" s="250"/>
      <c r="D390" s="250"/>
      <c r="E390" s="251"/>
      <c r="F390" s="26" t="s">
        <v>35</v>
      </c>
      <c r="G390" s="26">
        <f>G391+G392+G393+G394</f>
        <v>1531.6</v>
      </c>
      <c r="H390" s="26">
        <f>H391+H392+H393+H394</f>
        <v>1026</v>
      </c>
      <c r="I390" s="26">
        <f>I391+I392+I393+I394</f>
        <v>59.3</v>
      </c>
      <c r="J390" s="26"/>
    </row>
    <row r="391" spans="1:10" ht="12.75">
      <c r="A391" s="252"/>
      <c r="B391" s="253"/>
      <c r="C391" s="253"/>
      <c r="D391" s="253"/>
      <c r="E391" s="254"/>
      <c r="F391" s="27" t="s">
        <v>37</v>
      </c>
      <c r="G391" s="27">
        <f>G396+G401</f>
        <v>172.5</v>
      </c>
      <c r="H391" s="27">
        <f>H396+H401</f>
        <v>172.5</v>
      </c>
      <c r="I391" s="27">
        <f>I396+I401</f>
        <v>0</v>
      </c>
      <c r="J391" s="27"/>
    </row>
    <row r="392" spans="1:10" ht="12.75">
      <c r="A392" s="252"/>
      <c r="B392" s="253"/>
      <c r="C392" s="253"/>
      <c r="D392" s="253"/>
      <c r="E392" s="254"/>
      <c r="F392" s="27" t="s">
        <v>36</v>
      </c>
      <c r="G392" s="27">
        <v>0</v>
      </c>
      <c r="H392" s="27">
        <v>0</v>
      </c>
      <c r="I392" s="27">
        <v>0</v>
      </c>
      <c r="J392" s="27"/>
    </row>
    <row r="393" spans="1:10" ht="12.75">
      <c r="A393" s="252"/>
      <c r="B393" s="253"/>
      <c r="C393" s="253"/>
      <c r="D393" s="253"/>
      <c r="E393" s="254"/>
      <c r="F393" s="27" t="s">
        <v>39</v>
      </c>
      <c r="G393" s="27">
        <f aca="true" t="shared" si="5" ref="G393:I394">G398+G403</f>
        <v>625.6</v>
      </c>
      <c r="H393" s="27">
        <f t="shared" si="5"/>
        <v>120</v>
      </c>
      <c r="I393" s="27">
        <f t="shared" si="5"/>
        <v>0</v>
      </c>
      <c r="J393" s="27"/>
    </row>
    <row r="394" spans="1:10" ht="12.75">
      <c r="A394" s="255"/>
      <c r="B394" s="256"/>
      <c r="C394" s="256"/>
      <c r="D394" s="256"/>
      <c r="E394" s="257"/>
      <c r="F394" s="28" t="s">
        <v>38</v>
      </c>
      <c r="G394" s="28">
        <f t="shared" si="5"/>
        <v>733.5</v>
      </c>
      <c r="H394" s="28">
        <f t="shared" si="5"/>
        <v>733.5</v>
      </c>
      <c r="I394" s="28">
        <f t="shared" si="5"/>
        <v>59.3</v>
      </c>
      <c r="J394" s="28"/>
    </row>
    <row r="395" spans="1:10" ht="12.75" customHeight="1">
      <c r="A395" s="218" t="s">
        <v>139</v>
      </c>
      <c r="B395" s="221" t="s">
        <v>136</v>
      </c>
      <c r="C395" s="221" t="s">
        <v>50</v>
      </c>
      <c r="D395" s="224" t="s">
        <v>250</v>
      </c>
      <c r="E395" s="215" t="s">
        <v>137</v>
      </c>
      <c r="F395" s="9" t="s">
        <v>35</v>
      </c>
      <c r="G395" s="6">
        <f>G396+G397+G398+G399</f>
        <v>433.5</v>
      </c>
      <c r="H395" s="6">
        <f>H396+H397+H398+H399</f>
        <v>407.6</v>
      </c>
      <c r="I395" s="6">
        <f>I396+I397+I398+I399</f>
        <v>59.3</v>
      </c>
      <c r="J395" s="17"/>
    </row>
    <row r="396" spans="1:10" ht="12.75">
      <c r="A396" s="219"/>
      <c r="B396" s="222"/>
      <c r="C396" s="222"/>
      <c r="D396" s="225"/>
      <c r="E396" s="216"/>
      <c r="F396" s="11" t="s">
        <v>37</v>
      </c>
      <c r="G396" s="3">
        <v>22.5</v>
      </c>
      <c r="H396" s="3">
        <v>22.5</v>
      </c>
      <c r="I396" s="3">
        <v>0</v>
      </c>
      <c r="J396" s="3"/>
    </row>
    <row r="397" spans="1:10" ht="12.75">
      <c r="A397" s="219"/>
      <c r="B397" s="222"/>
      <c r="C397" s="222"/>
      <c r="D397" s="225"/>
      <c r="E397" s="216"/>
      <c r="F397" s="11" t="s">
        <v>36</v>
      </c>
      <c r="G397" s="3">
        <v>0</v>
      </c>
      <c r="H397" s="3">
        <v>0</v>
      </c>
      <c r="I397" s="3">
        <v>0</v>
      </c>
      <c r="J397" s="17"/>
    </row>
    <row r="398" spans="1:10" ht="12.75">
      <c r="A398" s="219"/>
      <c r="B398" s="222"/>
      <c r="C398" s="222"/>
      <c r="D398" s="225"/>
      <c r="E398" s="216"/>
      <c r="F398" s="11" t="s">
        <v>39</v>
      </c>
      <c r="G398" s="3">
        <v>32</v>
      </c>
      <c r="H398" s="3">
        <v>6.1</v>
      </c>
      <c r="I398" s="3">
        <v>0</v>
      </c>
      <c r="J398" s="16"/>
    </row>
    <row r="399" spans="1:10" ht="12.75">
      <c r="A399" s="220"/>
      <c r="B399" s="223"/>
      <c r="C399" s="223"/>
      <c r="D399" s="226"/>
      <c r="E399" s="217"/>
      <c r="F399" s="13" t="s">
        <v>38</v>
      </c>
      <c r="G399" s="5">
        <v>379</v>
      </c>
      <c r="H399" s="5">
        <v>379</v>
      </c>
      <c r="I399" s="5">
        <v>59.3</v>
      </c>
      <c r="J399" s="5"/>
    </row>
    <row r="400" spans="1:10" ht="12.75">
      <c r="A400" s="218" t="s">
        <v>140</v>
      </c>
      <c r="B400" s="221" t="s">
        <v>138</v>
      </c>
      <c r="C400" s="221" t="s">
        <v>50</v>
      </c>
      <c r="D400" s="224" t="s">
        <v>250</v>
      </c>
      <c r="E400" s="215" t="s">
        <v>137</v>
      </c>
      <c r="F400" s="9" t="s">
        <v>35</v>
      </c>
      <c r="G400" s="6">
        <f>G401+G402+G403+G404</f>
        <v>1098.1</v>
      </c>
      <c r="H400" s="6">
        <f>H401+H402+H403+H404</f>
        <v>618.4</v>
      </c>
      <c r="I400" s="6">
        <f>I401+I402+I403+I404</f>
        <v>0</v>
      </c>
      <c r="J400" s="17"/>
    </row>
    <row r="401" spans="1:10" ht="12.75">
      <c r="A401" s="219"/>
      <c r="B401" s="222"/>
      <c r="C401" s="222"/>
      <c r="D401" s="225"/>
      <c r="E401" s="216"/>
      <c r="F401" s="11" t="s">
        <v>37</v>
      </c>
      <c r="G401" s="3">
        <v>150</v>
      </c>
      <c r="H401" s="3">
        <v>150</v>
      </c>
      <c r="I401" s="3">
        <v>0</v>
      </c>
      <c r="J401" s="3"/>
    </row>
    <row r="402" spans="1:10" ht="12.75">
      <c r="A402" s="219"/>
      <c r="B402" s="222"/>
      <c r="C402" s="222"/>
      <c r="D402" s="225"/>
      <c r="E402" s="216"/>
      <c r="F402" s="11" t="s">
        <v>36</v>
      </c>
      <c r="G402" s="3">
        <v>0</v>
      </c>
      <c r="H402" s="3">
        <v>0</v>
      </c>
      <c r="I402" s="3">
        <v>0</v>
      </c>
      <c r="J402" s="17"/>
    </row>
    <row r="403" spans="1:10" ht="12.75">
      <c r="A403" s="219"/>
      <c r="B403" s="222"/>
      <c r="C403" s="222"/>
      <c r="D403" s="225"/>
      <c r="E403" s="216"/>
      <c r="F403" s="11" t="s">
        <v>39</v>
      </c>
      <c r="G403" s="3">
        <v>593.6</v>
      </c>
      <c r="H403" s="3">
        <v>113.9</v>
      </c>
      <c r="I403" s="3">
        <v>0</v>
      </c>
      <c r="J403" s="16"/>
    </row>
    <row r="404" spans="1:10" ht="12.75">
      <c r="A404" s="220"/>
      <c r="B404" s="223"/>
      <c r="C404" s="223"/>
      <c r="D404" s="226"/>
      <c r="E404" s="217"/>
      <c r="F404" s="13" t="s">
        <v>38</v>
      </c>
      <c r="G404" s="5">
        <v>354.5</v>
      </c>
      <c r="H404" s="5">
        <v>354.5</v>
      </c>
      <c r="I404" s="5">
        <v>0</v>
      </c>
      <c r="J404" s="5"/>
    </row>
    <row r="405" spans="1:12" ht="39" customHeight="1" thickBot="1">
      <c r="A405" s="212" t="s">
        <v>29</v>
      </c>
      <c r="B405" s="213"/>
      <c r="C405" s="213"/>
      <c r="D405" s="213"/>
      <c r="E405" s="214"/>
      <c r="F405" s="246" t="s">
        <v>301</v>
      </c>
      <c r="G405" s="247"/>
      <c r="H405" s="247"/>
      <c r="I405" s="247"/>
      <c r="J405" s="248"/>
      <c r="L405" t="s">
        <v>245</v>
      </c>
    </row>
    <row r="406" spans="1:10" ht="27.75" customHeight="1" thickBot="1">
      <c r="A406" s="208" t="s">
        <v>30</v>
      </c>
      <c r="B406" s="155"/>
      <c r="C406" s="155"/>
      <c r="D406" s="155"/>
      <c r="E406" s="156"/>
      <c r="F406" s="242" t="s">
        <v>156</v>
      </c>
      <c r="G406" s="130"/>
      <c r="H406" s="130"/>
      <c r="I406" s="130"/>
      <c r="J406" s="131"/>
    </row>
    <row r="407" spans="1:12" ht="25.5" customHeight="1" thickBot="1">
      <c r="A407" s="208" t="s">
        <v>31</v>
      </c>
      <c r="B407" s="155"/>
      <c r="C407" s="155"/>
      <c r="D407" s="155"/>
      <c r="E407" s="156"/>
      <c r="F407" s="242" t="s">
        <v>272</v>
      </c>
      <c r="G407" s="130"/>
      <c r="H407" s="130"/>
      <c r="I407" s="130"/>
      <c r="J407" s="131"/>
      <c r="L407" t="s">
        <v>164</v>
      </c>
    </row>
    <row r="408" spans="1:10" ht="14.25" customHeight="1" thickBot="1">
      <c r="A408" s="208" t="s">
        <v>32</v>
      </c>
      <c r="B408" s="155"/>
      <c r="C408" s="155"/>
      <c r="D408" s="155"/>
      <c r="E408" s="156"/>
      <c r="F408" s="242" t="s">
        <v>280</v>
      </c>
      <c r="G408" s="130"/>
      <c r="H408" s="130"/>
      <c r="I408" s="130"/>
      <c r="J408" s="131"/>
    </row>
    <row r="409" spans="1:10" ht="15" customHeight="1" thickBot="1">
      <c r="A409" s="208" t="s">
        <v>33</v>
      </c>
      <c r="B409" s="155"/>
      <c r="C409" s="155"/>
      <c r="D409" s="155"/>
      <c r="E409" s="156"/>
      <c r="F409" s="242" t="s">
        <v>281</v>
      </c>
      <c r="G409" s="130"/>
      <c r="H409" s="130"/>
      <c r="I409" s="130"/>
      <c r="J409" s="131"/>
    </row>
    <row r="410" spans="1:10" ht="12.75">
      <c r="A410" s="249" t="s">
        <v>16</v>
      </c>
      <c r="B410" s="250"/>
      <c r="C410" s="250"/>
      <c r="D410" s="250"/>
      <c r="E410" s="251"/>
      <c r="F410" s="26" t="s">
        <v>35</v>
      </c>
      <c r="G410" s="26">
        <f>G411+G412+G413+G414</f>
        <v>3626.5</v>
      </c>
      <c r="H410" s="26">
        <f>H411+H412+H413+H414</f>
        <v>10123.1</v>
      </c>
      <c r="I410" s="26">
        <f>I411+I412+I413+I414</f>
        <v>110.2</v>
      </c>
      <c r="J410" s="9"/>
    </row>
    <row r="411" spans="1:10" ht="12.75">
      <c r="A411" s="252"/>
      <c r="B411" s="253"/>
      <c r="C411" s="253"/>
      <c r="D411" s="253"/>
      <c r="E411" s="254"/>
      <c r="F411" s="27" t="s">
        <v>37</v>
      </c>
      <c r="G411" s="27">
        <f aca="true" t="shared" si="6" ref="G411:I412">G416+G421</f>
        <v>0</v>
      </c>
      <c r="H411" s="27">
        <f t="shared" si="6"/>
        <v>0</v>
      </c>
      <c r="I411" s="27">
        <f t="shared" si="6"/>
        <v>55.1</v>
      </c>
      <c r="J411" s="11"/>
    </row>
    <row r="412" spans="1:10" ht="12.75">
      <c r="A412" s="252"/>
      <c r="B412" s="253"/>
      <c r="C412" s="253"/>
      <c r="D412" s="253"/>
      <c r="E412" s="254"/>
      <c r="F412" s="27" t="s">
        <v>36</v>
      </c>
      <c r="G412" s="27">
        <f t="shared" si="6"/>
        <v>0</v>
      </c>
      <c r="H412" s="27">
        <f t="shared" si="6"/>
        <v>0</v>
      </c>
      <c r="I412" s="27">
        <f t="shared" si="6"/>
        <v>0</v>
      </c>
      <c r="J412" s="11"/>
    </row>
    <row r="413" spans="1:10" ht="12.75">
      <c r="A413" s="252"/>
      <c r="B413" s="253"/>
      <c r="C413" s="253"/>
      <c r="D413" s="253"/>
      <c r="E413" s="254"/>
      <c r="F413" s="27" t="s">
        <v>39</v>
      </c>
      <c r="G413" s="27">
        <f>G418+G423</f>
        <v>3626.5</v>
      </c>
      <c r="H413" s="27">
        <f>H418+H423</f>
        <v>10123.1</v>
      </c>
      <c r="I413" s="27">
        <f>I418+I423</f>
        <v>55.1</v>
      </c>
      <c r="J413" s="95"/>
    </row>
    <row r="414" spans="1:10" ht="12.75">
      <c r="A414" s="255"/>
      <c r="B414" s="256"/>
      <c r="C414" s="256"/>
      <c r="D414" s="256"/>
      <c r="E414" s="257"/>
      <c r="F414" s="28" t="s">
        <v>38</v>
      </c>
      <c r="G414" s="28">
        <f>G424+G419</f>
        <v>0</v>
      </c>
      <c r="H414" s="28">
        <f>H419+H424</f>
        <v>0</v>
      </c>
      <c r="I414" s="28">
        <f>I419+I424</f>
        <v>0</v>
      </c>
      <c r="J414" s="13"/>
    </row>
    <row r="415" spans="1:10" ht="12.75">
      <c r="A415" s="227" t="s">
        <v>15</v>
      </c>
      <c r="B415" s="228"/>
      <c r="C415" s="228"/>
      <c r="D415" s="228"/>
      <c r="E415" s="229"/>
      <c r="F415" s="9" t="s">
        <v>35</v>
      </c>
      <c r="G415" s="13">
        <f>G416+G417+G418+G419</f>
        <v>3400</v>
      </c>
      <c r="H415" s="13">
        <f>H416+H417+H418+H419</f>
        <v>9734.1</v>
      </c>
      <c r="I415" s="13">
        <f>I416+I417+I418+I419</f>
        <v>0</v>
      </c>
      <c r="J415" s="13"/>
    </row>
    <row r="416" spans="1:10" ht="12.75">
      <c r="A416" s="190"/>
      <c r="B416" s="191"/>
      <c r="C416" s="191"/>
      <c r="D416" s="191"/>
      <c r="E416" s="192"/>
      <c r="F416" s="11" t="s">
        <v>37</v>
      </c>
      <c r="G416" s="13">
        <v>0</v>
      </c>
      <c r="H416" s="13">
        <v>0</v>
      </c>
      <c r="I416" s="13">
        <v>0</v>
      </c>
      <c r="J416" s="13"/>
    </row>
    <row r="417" spans="1:10" ht="12.75">
      <c r="A417" s="190"/>
      <c r="B417" s="191"/>
      <c r="C417" s="191"/>
      <c r="D417" s="191"/>
      <c r="E417" s="192"/>
      <c r="F417" s="11" t="s">
        <v>36</v>
      </c>
      <c r="G417" s="13">
        <v>0</v>
      </c>
      <c r="H417" s="13">
        <v>0</v>
      </c>
      <c r="I417" s="13">
        <v>0</v>
      </c>
      <c r="J417" s="13"/>
    </row>
    <row r="418" spans="1:10" ht="12.75">
      <c r="A418" s="190"/>
      <c r="B418" s="191"/>
      <c r="C418" s="191"/>
      <c r="D418" s="191"/>
      <c r="E418" s="192"/>
      <c r="F418" s="11" t="s">
        <v>39</v>
      </c>
      <c r="G418" s="13">
        <v>3400</v>
      </c>
      <c r="H418" s="13">
        <v>9734.1</v>
      </c>
      <c r="I418" s="13">
        <v>0</v>
      </c>
      <c r="J418" s="13"/>
    </row>
    <row r="419" spans="1:10" ht="12.75">
      <c r="A419" s="193"/>
      <c r="B419" s="194"/>
      <c r="C419" s="194"/>
      <c r="D419" s="194"/>
      <c r="E419" s="195"/>
      <c r="F419" s="13" t="s">
        <v>38</v>
      </c>
      <c r="G419" s="13">
        <v>0</v>
      </c>
      <c r="H419" s="13">
        <v>0</v>
      </c>
      <c r="I419" s="13">
        <v>0</v>
      </c>
      <c r="J419" s="13"/>
    </row>
    <row r="420" spans="1:10" ht="12.75">
      <c r="A420" s="322" t="s">
        <v>17</v>
      </c>
      <c r="B420" s="228"/>
      <c r="C420" s="228"/>
      <c r="D420" s="228"/>
      <c r="E420" s="229"/>
      <c r="F420" s="9" t="s">
        <v>35</v>
      </c>
      <c r="G420" s="13">
        <f>G421+G422+G423+G424</f>
        <v>226.5</v>
      </c>
      <c r="H420" s="13">
        <f>H421+H422+H423+H424</f>
        <v>389</v>
      </c>
      <c r="I420" s="13">
        <f>I421+I422+I423+I424</f>
        <v>110.2</v>
      </c>
      <c r="J420" s="13"/>
    </row>
    <row r="421" spans="1:10" ht="12.75">
      <c r="A421" s="190"/>
      <c r="B421" s="191"/>
      <c r="C421" s="191"/>
      <c r="D421" s="191"/>
      <c r="E421" s="192"/>
      <c r="F421" s="11" t="s">
        <v>37</v>
      </c>
      <c r="G421" s="13">
        <v>0</v>
      </c>
      <c r="H421" s="13">
        <v>0</v>
      </c>
      <c r="I421" s="13">
        <v>55.1</v>
      </c>
      <c r="J421" s="13"/>
    </row>
    <row r="422" spans="1:10" ht="12.75">
      <c r="A422" s="190"/>
      <c r="B422" s="191"/>
      <c r="C422" s="191"/>
      <c r="D422" s="191"/>
      <c r="E422" s="192"/>
      <c r="F422" s="11" t="s">
        <v>36</v>
      </c>
      <c r="G422" s="13">
        <v>0</v>
      </c>
      <c r="H422" s="13">
        <v>0</v>
      </c>
      <c r="I422" s="13">
        <v>0</v>
      </c>
      <c r="J422" s="13"/>
    </row>
    <row r="423" spans="1:10" ht="12.75">
      <c r="A423" s="190"/>
      <c r="B423" s="191"/>
      <c r="C423" s="191"/>
      <c r="D423" s="191"/>
      <c r="E423" s="192"/>
      <c r="F423" s="11" t="s">
        <v>39</v>
      </c>
      <c r="G423" s="13">
        <v>226.5</v>
      </c>
      <c r="H423" s="13">
        <v>389</v>
      </c>
      <c r="I423" s="13">
        <v>55.1</v>
      </c>
      <c r="J423" s="13"/>
    </row>
    <row r="424" spans="1:10" ht="12.75">
      <c r="A424" s="193"/>
      <c r="B424" s="194"/>
      <c r="C424" s="194"/>
      <c r="D424" s="194"/>
      <c r="E424" s="195"/>
      <c r="F424" s="13" t="s">
        <v>38</v>
      </c>
      <c r="G424" s="13">
        <v>0</v>
      </c>
      <c r="H424" s="13">
        <v>0</v>
      </c>
      <c r="I424" s="13">
        <v>0</v>
      </c>
      <c r="J424" s="13"/>
    </row>
    <row r="425" spans="1:10" ht="26.25" customHeight="1" thickBot="1">
      <c r="A425" s="209" t="s">
        <v>29</v>
      </c>
      <c r="B425" s="210"/>
      <c r="C425" s="210"/>
      <c r="D425" s="210"/>
      <c r="E425" s="211"/>
      <c r="F425" s="205" t="s">
        <v>299</v>
      </c>
      <c r="G425" s="206"/>
      <c r="H425" s="206"/>
      <c r="I425" s="206"/>
      <c r="J425" s="207"/>
    </row>
    <row r="426" spans="1:10" ht="24.75" customHeight="1" thickBot="1">
      <c r="A426" s="119" t="s">
        <v>30</v>
      </c>
      <c r="B426" s="102"/>
      <c r="C426" s="102"/>
      <c r="D426" s="102"/>
      <c r="E426" s="98"/>
      <c r="F426" s="110" t="s">
        <v>292</v>
      </c>
      <c r="G426" s="111"/>
      <c r="H426" s="111"/>
      <c r="I426" s="111"/>
      <c r="J426" s="112"/>
    </row>
    <row r="427" spans="1:10" ht="25.5" customHeight="1" thickBot="1">
      <c r="A427" s="119" t="s">
        <v>31</v>
      </c>
      <c r="B427" s="102"/>
      <c r="C427" s="102"/>
      <c r="D427" s="102"/>
      <c r="E427" s="98"/>
      <c r="F427" s="110" t="s">
        <v>18</v>
      </c>
      <c r="G427" s="111"/>
      <c r="H427" s="111"/>
      <c r="I427" s="111"/>
      <c r="J427" s="112"/>
    </row>
    <row r="428" spans="1:10" ht="13.5" thickBot="1">
      <c r="A428" s="119" t="s">
        <v>32</v>
      </c>
      <c r="B428" s="102"/>
      <c r="C428" s="102"/>
      <c r="D428" s="102"/>
      <c r="E428" s="98"/>
      <c r="F428" s="110" t="s">
        <v>183</v>
      </c>
      <c r="G428" s="111"/>
      <c r="H428" s="111"/>
      <c r="I428" s="111"/>
      <c r="J428" s="112"/>
    </row>
    <row r="429" spans="1:10" ht="15" customHeight="1" thickBot="1">
      <c r="A429" s="119" t="s">
        <v>33</v>
      </c>
      <c r="B429" s="102"/>
      <c r="C429" s="102"/>
      <c r="D429" s="102"/>
      <c r="E429" s="98"/>
      <c r="F429" s="110" t="s">
        <v>260</v>
      </c>
      <c r="G429" s="111"/>
      <c r="H429" s="111"/>
      <c r="I429" s="111"/>
      <c r="J429" s="112"/>
    </row>
    <row r="430" spans="1:12" ht="12.75">
      <c r="A430" s="323" t="s">
        <v>19</v>
      </c>
      <c r="B430" s="324"/>
      <c r="C430" s="324"/>
      <c r="D430" s="324"/>
      <c r="E430" s="325"/>
      <c r="F430" s="26" t="s">
        <v>35</v>
      </c>
      <c r="G430" s="26">
        <f>G431+G432+G433+G434</f>
        <v>1069.4</v>
      </c>
      <c r="H430" s="26">
        <f>H431+H432+H433+H434</f>
        <v>1069.4</v>
      </c>
      <c r="I430" s="26">
        <f>I431+I432+I433+I434</f>
        <v>0</v>
      </c>
      <c r="J430" s="26"/>
      <c r="K430" s="51"/>
      <c r="L430" s="30"/>
    </row>
    <row r="431" spans="1:10" ht="12.75">
      <c r="A431" s="326"/>
      <c r="B431" s="327"/>
      <c r="C431" s="327"/>
      <c r="D431" s="327"/>
      <c r="E431" s="328"/>
      <c r="F431" s="27" t="s">
        <v>37</v>
      </c>
      <c r="G431" s="27">
        <v>0</v>
      </c>
      <c r="H431" s="27">
        <v>0</v>
      </c>
      <c r="I431" s="27">
        <v>0</v>
      </c>
      <c r="J431" s="27"/>
    </row>
    <row r="432" spans="1:10" ht="12.75">
      <c r="A432" s="326"/>
      <c r="B432" s="327"/>
      <c r="C432" s="327"/>
      <c r="D432" s="327"/>
      <c r="E432" s="328"/>
      <c r="F432" s="27" t="s">
        <v>36</v>
      </c>
      <c r="G432" s="27">
        <v>0</v>
      </c>
      <c r="H432" s="27">
        <v>0</v>
      </c>
      <c r="I432" s="27">
        <v>0</v>
      </c>
      <c r="J432" s="27"/>
    </row>
    <row r="433" spans="1:10" ht="12.75">
      <c r="A433" s="326"/>
      <c r="B433" s="327"/>
      <c r="C433" s="327"/>
      <c r="D433" s="327"/>
      <c r="E433" s="328"/>
      <c r="F433" s="27" t="s">
        <v>39</v>
      </c>
      <c r="G433" s="27">
        <f>G438</f>
        <v>1069.4</v>
      </c>
      <c r="H433" s="27">
        <f>H438</f>
        <v>1069.4</v>
      </c>
      <c r="I433" s="27">
        <f>I438</f>
        <v>0</v>
      </c>
      <c r="J433" s="27"/>
    </row>
    <row r="434" spans="1:10" ht="12.75" customHeight="1">
      <c r="A434" s="329"/>
      <c r="B434" s="330"/>
      <c r="C434" s="330"/>
      <c r="D434" s="330"/>
      <c r="E434" s="331"/>
      <c r="F434" s="28" t="s">
        <v>38</v>
      </c>
      <c r="G434" s="28">
        <v>0</v>
      </c>
      <c r="H434" s="28">
        <v>0</v>
      </c>
      <c r="I434" s="28">
        <f>I439</f>
        <v>0</v>
      </c>
      <c r="J434" s="28"/>
    </row>
    <row r="435" spans="1:10" ht="12.75" customHeight="1">
      <c r="A435" s="334" t="s">
        <v>141</v>
      </c>
      <c r="B435" s="215" t="s">
        <v>158</v>
      </c>
      <c r="C435" s="215" t="s">
        <v>50</v>
      </c>
      <c r="D435" s="337" t="s">
        <v>250</v>
      </c>
      <c r="E435" s="215" t="s">
        <v>304</v>
      </c>
      <c r="F435" s="9" t="s">
        <v>35</v>
      </c>
      <c r="G435" s="15">
        <f>G436+G437+G438+G439</f>
        <v>1069.4</v>
      </c>
      <c r="H435" s="15">
        <f>H436+H437+H438+H439</f>
        <v>1069.4</v>
      </c>
      <c r="I435" s="15">
        <f>I436+I437+I438+I439</f>
        <v>0</v>
      </c>
      <c r="J435" s="19"/>
    </row>
    <row r="436" spans="1:10" ht="12.75" customHeight="1">
      <c r="A436" s="335"/>
      <c r="B436" s="216"/>
      <c r="C436" s="216"/>
      <c r="D436" s="263"/>
      <c r="E436" s="216"/>
      <c r="F436" s="11" t="s">
        <v>37</v>
      </c>
      <c r="G436" s="11">
        <v>0</v>
      </c>
      <c r="H436" s="11">
        <v>0</v>
      </c>
      <c r="I436" s="11">
        <v>0</v>
      </c>
      <c r="J436" s="11"/>
    </row>
    <row r="437" spans="1:10" ht="13.5" customHeight="1">
      <c r="A437" s="335"/>
      <c r="B437" s="216"/>
      <c r="C437" s="216"/>
      <c r="D437" s="263"/>
      <c r="E437" s="216"/>
      <c r="F437" s="11" t="s">
        <v>36</v>
      </c>
      <c r="G437" s="11">
        <v>0</v>
      </c>
      <c r="H437" s="11">
        <v>0</v>
      </c>
      <c r="I437" s="11">
        <v>0</v>
      </c>
      <c r="J437" s="19"/>
    </row>
    <row r="438" spans="1:10" ht="13.5" customHeight="1">
      <c r="A438" s="335"/>
      <c r="B438" s="216"/>
      <c r="C438" s="216"/>
      <c r="D438" s="263"/>
      <c r="E438" s="216"/>
      <c r="F438" s="11" t="s">
        <v>39</v>
      </c>
      <c r="G438" s="20">
        <v>1069.4</v>
      </c>
      <c r="H438" s="11">
        <v>1069.4</v>
      </c>
      <c r="I438" s="11">
        <v>0</v>
      </c>
      <c r="J438" s="44"/>
    </row>
    <row r="439" spans="1:12" ht="116.25" customHeight="1">
      <c r="A439" s="336"/>
      <c r="B439" s="217"/>
      <c r="C439" s="217"/>
      <c r="D439" s="264"/>
      <c r="E439" s="217"/>
      <c r="F439" s="13" t="s">
        <v>155</v>
      </c>
      <c r="G439" s="13">
        <v>0</v>
      </c>
      <c r="H439" s="13">
        <v>0</v>
      </c>
      <c r="I439" s="13">
        <v>0</v>
      </c>
      <c r="J439" s="13"/>
      <c r="K439" s="50"/>
      <c r="L439" s="30"/>
    </row>
    <row r="440" spans="1:11" ht="26.25" customHeight="1" thickBot="1">
      <c r="A440" s="209" t="s">
        <v>29</v>
      </c>
      <c r="B440" s="210"/>
      <c r="C440" s="210"/>
      <c r="D440" s="210"/>
      <c r="E440" s="211"/>
      <c r="F440" s="205" t="s">
        <v>226</v>
      </c>
      <c r="G440" s="206"/>
      <c r="H440" s="206"/>
      <c r="I440" s="206"/>
      <c r="J440" s="207"/>
      <c r="K440" s="38"/>
    </row>
    <row r="441" spans="1:12" ht="27" customHeight="1" thickBot="1">
      <c r="A441" s="119" t="s">
        <v>30</v>
      </c>
      <c r="B441" s="102"/>
      <c r="C441" s="102"/>
      <c r="D441" s="102"/>
      <c r="E441" s="98"/>
      <c r="F441" s="110" t="s">
        <v>167</v>
      </c>
      <c r="G441" s="111"/>
      <c r="H441" s="111"/>
      <c r="I441" s="111"/>
      <c r="J441" s="112"/>
      <c r="K441" s="38"/>
      <c r="L441" s="38"/>
    </row>
    <row r="442" spans="1:11" ht="13.5" thickBot="1">
      <c r="A442" s="119" t="s">
        <v>31</v>
      </c>
      <c r="B442" s="102"/>
      <c r="C442" s="102"/>
      <c r="D442" s="102"/>
      <c r="E442" s="98"/>
      <c r="F442" s="110" t="s">
        <v>20</v>
      </c>
      <c r="G442" s="111"/>
      <c r="H442" s="111"/>
      <c r="I442" s="111"/>
      <c r="J442" s="112"/>
      <c r="K442" s="38"/>
    </row>
    <row r="443" spans="1:11" ht="13.5" thickBot="1">
      <c r="A443" s="119" t="s">
        <v>32</v>
      </c>
      <c r="B443" s="102"/>
      <c r="C443" s="102"/>
      <c r="D443" s="102"/>
      <c r="E443" s="98"/>
      <c r="F443" s="110" t="s">
        <v>225</v>
      </c>
      <c r="G443" s="111"/>
      <c r="H443" s="111"/>
      <c r="I443" s="111"/>
      <c r="J443" s="112"/>
      <c r="K443" s="38"/>
    </row>
    <row r="444" spans="1:11" ht="13.5" thickBot="1">
      <c r="A444" s="119" t="s">
        <v>33</v>
      </c>
      <c r="B444" s="102"/>
      <c r="C444" s="102"/>
      <c r="D444" s="102"/>
      <c r="E444" s="98"/>
      <c r="F444" s="48" t="s">
        <v>260</v>
      </c>
      <c r="G444" s="49"/>
      <c r="H444" s="34"/>
      <c r="I444" s="34"/>
      <c r="J444" s="35"/>
      <c r="K444" s="38"/>
    </row>
    <row r="445" spans="1:11" ht="12.75">
      <c r="A445" s="323" t="s">
        <v>166</v>
      </c>
      <c r="B445" s="324"/>
      <c r="C445" s="324"/>
      <c r="D445" s="324"/>
      <c r="E445" s="325"/>
      <c r="F445" s="29" t="s">
        <v>35</v>
      </c>
      <c r="G445" s="29">
        <f>G446+G447+G448+G449</f>
        <v>18121</v>
      </c>
      <c r="H445" s="29">
        <f>H449+H448+H447+H446</f>
        <v>19757.8</v>
      </c>
      <c r="I445" s="29">
        <f>I446+I447+I448+I449</f>
        <v>3445.2</v>
      </c>
      <c r="J445" s="29"/>
      <c r="K445" s="38"/>
    </row>
    <row r="446" spans="1:11" ht="12.75">
      <c r="A446" s="326"/>
      <c r="B446" s="327"/>
      <c r="C446" s="327"/>
      <c r="D446" s="327"/>
      <c r="E446" s="328"/>
      <c r="F446" s="27" t="s">
        <v>37</v>
      </c>
      <c r="G446" s="27">
        <v>0</v>
      </c>
      <c r="H446" s="27">
        <v>0</v>
      </c>
      <c r="I446" s="27">
        <v>0</v>
      </c>
      <c r="J446" s="27"/>
      <c r="K446" s="38"/>
    </row>
    <row r="447" spans="1:11" ht="12.75">
      <c r="A447" s="326"/>
      <c r="B447" s="327"/>
      <c r="C447" s="327"/>
      <c r="D447" s="327"/>
      <c r="E447" s="328"/>
      <c r="F447" s="27" t="s">
        <v>36</v>
      </c>
      <c r="G447" s="27">
        <v>0</v>
      </c>
      <c r="H447" s="27">
        <v>0</v>
      </c>
      <c r="I447" s="27">
        <v>0</v>
      </c>
      <c r="J447" s="27"/>
      <c r="K447" s="38"/>
    </row>
    <row r="448" spans="1:12" ht="12.75">
      <c r="A448" s="326"/>
      <c r="B448" s="327"/>
      <c r="C448" s="327"/>
      <c r="D448" s="327"/>
      <c r="E448" s="328"/>
      <c r="F448" s="27" t="s">
        <v>39</v>
      </c>
      <c r="G448" s="27">
        <v>18121</v>
      </c>
      <c r="H448" s="27">
        <v>19757.8</v>
      </c>
      <c r="I448" s="27">
        <v>3445.2</v>
      </c>
      <c r="J448" s="27"/>
      <c r="K448" s="69"/>
      <c r="L448" s="38"/>
    </row>
    <row r="449" spans="1:11" ht="12.75">
      <c r="A449" s="329"/>
      <c r="B449" s="330"/>
      <c r="C449" s="330"/>
      <c r="D449" s="330"/>
      <c r="E449" s="331"/>
      <c r="F449" s="28" t="s">
        <v>38</v>
      </c>
      <c r="G449" s="28">
        <v>0</v>
      </c>
      <c r="H449" s="28">
        <v>0</v>
      </c>
      <c r="I449" s="28">
        <v>0</v>
      </c>
      <c r="J449" s="28"/>
      <c r="K449" s="38"/>
    </row>
    <row r="450" spans="1:11" ht="27.75" customHeight="1" thickBot="1">
      <c r="A450" s="212" t="s">
        <v>29</v>
      </c>
      <c r="B450" s="213"/>
      <c r="C450" s="213"/>
      <c r="D450" s="213"/>
      <c r="E450" s="214"/>
      <c r="F450" s="246" t="s">
        <v>145</v>
      </c>
      <c r="G450" s="247"/>
      <c r="H450" s="247"/>
      <c r="I450" s="247"/>
      <c r="J450" s="248"/>
      <c r="K450" s="38"/>
    </row>
    <row r="451" spans="1:11" ht="26.25" customHeight="1" thickBot="1">
      <c r="A451" s="208" t="s">
        <v>30</v>
      </c>
      <c r="B451" s="155"/>
      <c r="C451" s="155"/>
      <c r="D451" s="155"/>
      <c r="E451" s="156"/>
      <c r="F451" s="242" t="s">
        <v>246</v>
      </c>
      <c r="G451" s="130"/>
      <c r="H451" s="130"/>
      <c r="I451" s="130"/>
      <c r="J451" s="131"/>
      <c r="K451" s="38"/>
    </row>
    <row r="452" spans="1:11" ht="27" customHeight="1" thickBot="1">
      <c r="A452" s="208" t="s">
        <v>31</v>
      </c>
      <c r="B452" s="155"/>
      <c r="C452" s="155"/>
      <c r="D452" s="155"/>
      <c r="E452" s="156"/>
      <c r="F452" s="242" t="s">
        <v>21</v>
      </c>
      <c r="G452" s="130"/>
      <c r="H452" s="130"/>
      <c r="I452" s="130"/>
      <c r="J452" s="131"/>
      <c r="K452" s="38"/>
    </row>
    <row r="453" spans="1:11" ht="13.5" thickBot="1">
      <c r="A453" s="208" t="s">
        <v>32</v>
      </c>
      <c r="B453" s="155"/>
      <c r="C453" s="155"/>
      <c r="D453" s="155"/>
      <c r="E453" s="156"/>
      <c r="F453" s="242" t="s">
        <v>227</v>
      </c>
      <c r="G453" s="130"/>
      <c r="H453" s="130"/>
      <c r="I453" s="130"/>
      <c r="J453" s="131"/>
      <c r="K453" s="38"/>
    </row>
    <row r="454" spans="1:11" ht="13.5" thickBot="1">
      <c r="A454" s="208" t="s">
        <v>33</v>
      </c>
      <c r="B454" s="155"/>
      <c r="C454" s="155"/>
      <c r="D454" s="155"/>
      <c r="E454" s="156"/>
      <c r="F454" s="208" t="s">
        <v>256</v>
      </c>
      <c r="G454" s="153"/>
      <c r="H454" s="153"/>
      <c r="I454" s="153"/>
      <c r="J454" s="154"/>
      <c r="K454" s="38"/>
    </row>
    <row r="455" spans="1:11" ht="12.75">
      <c r="A455" s="283" t="s">
        <v>143</v>
      </c>
      <c r="B455" s="284"/>
      <c r="C455" s="284"/>
      <c r="D455" s="284"/>
      <c r="E455" s="285"/>
      <c r="F455" s="25" t="s">
        <v>35</v>
      </c>
      <c r="G455" s="26">
        <f>G456+G457+G458+G459</f>
        <v>79828.9</v>
      </c>
      <c r="H455" s="26">
        <f>H456+H457+H458+H459</f>
        <v>79828.9</v>
      </c>
      <c r="I455" s="26">
        <f>I456+I457+I458+I459</f>
        <v>44261.9</v>
      </c>
      <c r="J455" s="27"/>
      <c r="K455" s="38"/>
    </row>
    <row r="456" spans="1:11" ht="12.75">
      <c r="A456" s="286"/>
      <c r="B456" s="287"/>
      <c r="C456" s="287"/>
      <c r="D456" s="287"/>
      <c r="E456" s="288"/>
      <c r="F456" s="27" t="s">
        <v>37</v>
      </c>
      <c r="G456" s="27">
        <f>G461+G466+G471</f>
        <v>59348.6</v>
      </c>
      <c r="H456" s="27">
        <f aca="true" t="shared" si="7" ref="H456:I459">H461+H466+H471</f>
        <v>59348.6</v>
      </c>
      <c r="I456" s="27">
        <f t="shared" si="7"/>
        <v>39746.8</v>
      </c>
      <c r="J456" s="27"/>
      <c r="K456" s="38"/>
    </row>
    <row r="457" spans="1:11" ht="12.75">
      <c r="A457" s="286"/>
      <c r="B457" s="287"/>
      <c r="C457" s="287"/>
      <c r="D457" s="287"/>
      <c r="E457" s="288"/>
      <c r="F457" s="27" t="s">
        <v>36</v>
      </c>
      <c r="G457" s="27">
        <f>G462+G467+G472</f>
        <v>19980.3</v>
      </c>
      <c r="H457" s="27">
        <f t="shared" si="7"/>
        <v>19980.3</v>
      </c>
      <c r="I457" s="27">
        <f t="shared" si="7"/>
        <v>4515.1</v>
      </c>
      <c r="J457" s="27"/>
      <c r="K457" s="38"/>
    </row>
    <row r="458" spans="1:11" ht="12.75">
      <c r="A458" s="286"/>
      <c r="B458" s="287"/>
      <c r="C458" s="287"/>
      <c r="D458" s="287"/>
      <c r="E458" s="288"/>
      <c r="F458" s="27" t="s">
        <v>39</v>
      </c>
      <c r="G458" s="27">
        <f>G473+G468+G463</f>
        <v>500</v>
      </c>
      <c r="H458" s="27">
        <f t="shared" si="7"/>
        <v>500</v>
      </c>
      <c r="I458" s="27">
        <f t="shared" si="7"/>
        <v>0</v>
      </c>
      <c r="J458" s="27"/>
      <c r="K458" s="38"/>
    </row>
    <row r="459" spans="1:11" ht="12.75">
      <c r="A459" s="289"/>
      <c r="B459" s="290"/>
      <c r="C459" s="290"/>
      <c r="D459" s="290"/>
      <c r="E459" s="291"/>
      <c r="F459" s="27" t="s">
        <v>38</v>
      </c>
      <c r="G459" s="27">
        <f>G474+G469+G464</f>
        <v>0</v>
      </c>
      <c r="H459" s="27">
        <f t="shared" si="7"/>
        <v>0</v>
      </c>
      <c r="I459" s="27">
        <f t="shared" si="7"/>
        <v>0</v>
      </c>
      <c r="J459" s="27"/>
      <c r="K459" s="38"/>
    </row>
    <row r="460" spans="1:11" ht="12.75">
      <c r="A460" s="283" t="s">
        <v>144</v>
      </c>
      <c r="B460" s="284"/>
      <c r="C460" s="284"/>
      <c r="D460" s="284"/>
      <c r="E460" s="285"/>
      <c r="F460" s="8" t="s">
        <v>35</v>
      </c>
      <c r="G460" s="9">
        <f>G461+G462+G463+G464</f>
        <v>74376.9</v>
      </c>
      <c r="H460" s="9">
        <f>H461+H462+H463+H464</f>
        <v>74376.9</v>
      </c>
      <c r="I460" s="9">
        <f>I461+I462+I463+I464</f>
        <v>43192.9</v>
      </c>
      <c r="J460" s="10"/>
      <c r="K460" s="38"/>
    </row>
    <row r="461" spans="1:11" ht="12.75">
      <c r="A461" s="286"/>
      <c r="B461" s="287"/>
      <c r="C461" s="287"/>
      <c r="D461" s="287"/>
      <c r="E461" s="288"/>
      <c r="F461" s="11" t="s">
        <v>37</v>
      </c>
      <c r="G461" s="11">
        <v>53896.6</v>
      </c>
      <c r="H461" s="11">
        <v>53896.6</v>
      </c>
      <c r="I461" s="12">
        <v>38677.8</v>
      </c>
      <c r="J461" s="11"/>
      <c r="K461" s="38"/>
    </row>
    <row r="462" spans="1:11" ht="12.75">
      <c r="A462" s="286"/>
      <c r="B462" s="287"/>
      <c r="C462" s="287"/>
      <c r="D462" s="287"/>
      <c r="E462" s="288"/>
      <c r="F462" s="11" t="s">
        <v>36</v>
      </c>
      <c r="G462" s="11">
        <v>19980.3</v>
      </c>
      <c r="H462" s="11">
        <v>19980.3</v>
      </c>
      <c r="I462" s="11">
        <v>4515.1</v>
      </c>
      <c r="J462" s="11"/>
      <c r="K462" s="38"/>
    </row>
    <row r="463" spans="1:11" ht="12.75">
      <c r="A463" s="286"/>
      <c r="B463" s="287"/>
      <c r="C463" s="287"/>
      <c r="D463" s="287"/>
      <c r="E463" s="288"/>
      <c r="F463" s="11" t="s">
        <v>39</v>
      </c>
      <c r="G463" s="11">
        <v>500</v>
      </c>
      <c r="H463" s="11">
        <v>500</v>
      </c>
      <c r="I463" s="11">
        <v>0</v>
      </c>
      <c r="J463" s="12"/>
      <c r="K463" s="38"/>
    </row>
    <row r="464" spans="1:11" ht="12.75">
      <c r="A464" s="289"/>
      <c r="B464" s="290"/>
      <c r="C464" s="290"/>
      <c r="D464" s="290"/>
      <c r="E464" s="291"/>
      <c r="F464" s="11" t="s">
        <v>38</v>
      </c>
      <c r="G464" s="11">
        <v>0</v>
      </c>
      <c r="H464" s="11">
        <v>0</v>
      </c>
      <c r="I464" s="11">
        <v>0</v>
      </c>
      <c r="J464" s="11"/>
      <c r="K464" s="38"/>
    </row>
    <row r="465" spans="1:11" ht="12.75">
      <c r="A465" s="283" t="s">
        <v>146</v>
      </c>
      <c r="B465" s="284"/>
      <c r="C465" s="284"/>
      <c r="D465" s="284"/>
      <c r="E465" s="285"/>
      <c r="F465" s="8" t="s">
        <v>35</v>
      </c>
      <c r="G465" s="9">
        <f>G466+G467+G468+G469</f>
        <v>0</v>
      </c>
      <c r="H465" s="9">
        <f>H466+H467+H468+H469</f>
        <v>0</v>
      </c>
      <c r="I465" s="9">
        <f>I466+I467+I468+I469</f>
        <v>0</v>
      </c>
      <c r="J465" s="10"/>
      <c r="K465" s="38"/>
    </row>
    <row r="466" spans="1:11" ht="12.75">
      <c r="A466" s="286"/>
      <c r="B466" s="287"/>
      <c r="C466" s="287"/>
      <c r="D466" s="287"/>
      <c r="E466" s="288"/>
      <c r="F466" s="11" t="s">
        <v>37</v>
      </c>
      <c r="G466" s="11">
        <v>0</v>
      </c>
      <c r="H466" s="11">
        <v>0</v>
      </c>
      <c r="I466" s="12">
        <v>0</v>
      </c>
      <c r="J466" s="11"/>
      <c r="K466" s="38"/>
    </row>
    <row r="467" spans="1:11" ht="12.75">
      <c r="A467" s="286"/>
      <c r="B467" s="287"/>
      <c r="C467" s="287"/>
      <c r="D467" s="287"/>
      <c r="E467" s="288"/>
      <c r="F467" s="11" t="s">
        <v>36</v>
      </c>
      <c r="G467" s="11">
        <v>0</v>
      </c>
      <c r="H467" s="11">
        <v>0</v>
      </c>
      <c r="I467" s="11">
        <v>0</v>
      </c>
      <c r="J467" s="11"/>
      <c r="K467" s="38"/>
    </row>
    <row r="468" spans="1:11" ht="12.75">
      <c r="A468" s="286"/>
      <c r="B468" s="287"/>
      <c r="C468" s="287"/>
      <c r="D468" s="287"/>
      <c r="E468" s="288"/>
      <c r="F468" s="11" t="s">
        <v>39</v>
      </c>
      <c r="G468" s="11">
        <v>0</v>
      </c>
      <c r="H468" s="11">
        <v>0</v>
      </c>
      <c r="I468" s="11">
        <v>0</v>
      </c>
      <c r="J468" s="12"/>
      <c r="K468" s="38"/>
    </row>
    <row r="469" spans="1:11" ht="12.75">
      <c r="A469" s="289"/>
      <c r="B469" s="290"/>
      <c r="C469" s="290"/>
      <c r="D469" s="290"/>
      <c r="E469" s="291"/>
      <c r="F469" s="11" t="s">
        <v>38</v>
      </c>
      <c r="G469" s="11">
        <v>0</v>
      </c>
      <c r="H469" s="11">
        <v>0</v>
      </c>
      <c r="I469" s="11">
        <v>0</v>
      </c>
      <c r="J469" s="11"/>
      <c r="K469" s="38"/>
    </row>
    <row r="470" spans="1:11" ht="12.75">
      <c r="A470" s="283" t="s">
        <v>132</v>
      </c>
      <c r="B470" s="284"/>
      <c r="C470" s="284"/>
      <c r="D470" s="284"/>
      <c r="E470" s="285"/>
      <c r="F470" s="8" t="s">
        <v>35</v>
      </c>
      <c r="G470" s="9">
        <f>G471+G472+G473+G474</f>
        <v>5452</v>
      </c>
      <c r="H470" s="9">
        <f>H471+H472+H473+H474</f>
        <v>5452</v>
      </c>
      <c r="I470" s="9">
        <f>I471+I472+I473+I474</f>
        <v>1069</v>
      </c>
      <c r="J470" s="10"/>
      <c r="K470" s="38"/>
    </row>
    <row r="471" spans="1:11" ht="12.75">
      <c r="A471" s="286"/>
      <c r="B471" s="287"/>
      <c r="C471" s="287"/>
      <c r="D471" s="287"/>
      <c r="E471" s="288"/>
      <c r="F471" s="11" t="s">
        <v>37</v>
      </c>
      <c r="G471" s="11">
        <v>5452</v>
      </c>
      <c r="H471" s="11">
        <v>5452</v>
      </c>
      <c r="I471" s="12">
        <v>1069</v>
      </c>
      <c r="J471" s="11"/>
      <c r="K471" s="38"/>
    </row>
    <row r="472" spans="1:11" ht="12.75">
      <c r="A472" s="286"/>
      <c r="B472" s="287"/>
      <c r="C472" s="287"/>
      <c r="D472" s="287"/>
      <c r="E472" s="288"/>
      <c r="F472" s="11" t="s">
        <v>36</v>
      </c>
      <c r="G472" s="11">
        <v>0</v>
      </c>
      <c r="H472" s="11">
        <v>0</v>
      </c>
      <c r="I472" s="11">
        <v>0</v>
      </c>
      <c r="J472" s="11"/>
      <c r="K472" s="38"/>
    </row>
    <row r="473" spans="1:11" ht="12.75">
      <c r="A473" s="286"/>
      <c r="B473" s="287"/>
      <c r="C473" s="287"/>
      <c r="D473" s="287"/>
      <c r="E473" s="288"/>
      <c r="F473" s="11" t="s">
        <v>39</v>
      </c>
      <c r="G473" s="11">
        <v>0</v>
      </c>
      <c r="H473" s="11">
        <v>0</v>
      </c>
      <c r="I473" s="11">
        <v>0</v>
      </c>
      <c r="J473" s="12"/>
      <c r="K473" s="38"/>
    </row>
    <row r="474" spans="1:11" ht="12.75">
      <c r="A474" s="289"/>
      <c r="B474" s="290"/>
      <c r="C474" s="290"/>
      <c r="D474" s="290"/>
      <c r="E474" s="291"/>
      <c r="F474" s="11" t="s">
        <v>38</v>
      </c>
      <c r="G474" s="11">
        <v>0</v>
      </c>
      <c r="H474" s="11">
        <v>0</v>
      </c>
      <c r="I474" s="11">
        <v>0</v>
      </c>
      <c r="J474" s="11"/>
      <c r="K474" s="38"/>
    </row>
    <row r="475" spans="1:11" ht="40.5" customHeight="1" thickBot="1">
      <c r="A475" s="212" t="s">
        <v>29</v>
      </c>
      <c r="B475" s="213"/>
      <c r="C475" s="213"/>
      <c r="D475" s="213"/>
      <c r="E475" s="214"/>
      <c r="F475" s="246" t="s">
        <v>300</v>
      </c>
      <c r="G475" s="247"/>
      <c r="H475" s="247"/>
      <c r="I475" s="247"/>
      <c r="J475" s="248"/>
      <c r="K475" s="38"/>
    </row>
    <row r="476" spans="1:11" ht="27.75" customHeight="1" thickBot="1">
      <c r="A476" s="208" t="s">
        <v>30</v>
      </c>
      <c r="B476" s="155"/>
      <c r="C476" s="155"/>
      <c r="D476" s="155"/>
      <c r="E476" s="156"/>
      <c r="F476" s="242" t="s">
        <v>159</v>
      </c>
      <c r="G476" s="130"/>
      <c r="H476" s="130"/>
      <c r="I476" s="130"/>
      <c r="J476" s="131"/>
      <c r="K476" s="38"/>
    </row>
    <row r="477" spans="1:11" ht="19.5" customHeight="1" thickBot="1">
      <c r="A477" s="208" t="s">
        <v>31</v>
      </c>
      <c r="B477" s="155"/>
      <c r="C477" s="155"/>
      <c r="D477" s="155"/>
      <c r="E477" s="156"/>
      <c r="F477" s="242" t="s">
        <v>293</v>
      </c>
      <c r="G477" s="130"/>
      <c r="H477" s="130"/>
      <c r="I477" s="130"/>
      <c r="J477" s="131"/>
      <c r="K477" s="38"/>
    </row>
    <row r="478" spans="1:11" ht="13.5" thickBot="1">
      <c r="A478" s="208" t="s">
        <v>32</v>
      </c>
      <c r="B478" s="155"/>
      <c r="C478" s="155"/>
      <c r="D478" s="155"/>
      <c r="E478" s="156"/>
      <c r="F478" s="242" t="s">
        <v>261</v>
      </c>
      <c r="G478" s="130"/>
      <c r="H478" s="130"/>
      <c r="I478" s="130"/>
      <c r="J478" s="131"/>
      <c r="K478" s="38"/>
    </row>
    <row r="479" spans="1:11" ht="13.5" thickBot="1">
      <c r="A479" s="208" t="s">
        <v>33</v>
      </c>
      <c r="B479" s="155"/>
      <c r="C479" s="155"/>
      <c r="D479" s="155"/>
      <c r="E479" s="156"/>
      <c r="F479" s="208" t="s">
        <v>248</v>
      </c>
      <c r="G479" s="153"/>
      <c r="H479" s="153"/>
      <c r="I479" s="153"/>
      <c r="J479" s="154"/>
      <c r="K479" s="38"/>
    </row>
    <row r="480" spans="1:11" ht="12.75">
      <c r="A480" s="199" t="s">
        <v>305</v>
      </c>
      <c r="B480" s="200"/>
      <c r="C480" s="200"/>
      <c r="D480" s="200"/>
      <c r="E480" s="201"/>
      <c r="F480" s="25" t="s">
        <v>35</v>
      </c>
      <c r="G480" s="26">
        <f>G481+G482+G483+G484</f>
        <v>500</v>
      </c>
      <c r="H480" s="26">
        <f>H481+H482+H483+H484</f>
        <v>500</v>
      </c>
      <c r="I480" s="26">
        <f>I481+I482+I483+I484</f>
        <v>0</v>
      </c>
      <c r="J480" s="26"/>
      <c r="K480" s="38"/>
    </row>
    <row r="481" spans="1:11" ht="12.75">
      <c r="A481" s="190"/>
      <c r="B481" s="191"/>
      <c r="C481" s="191"/>
      <c r="D481" s="191"/>
      <c r="E481" s="192"/>
      <c r="F481" s="27" t="s">
        <v>37</v>
      </c>
      <c r="G481" s="27">
        <f aca="true" t="shared" si="8" ref="G481:I484">G486</f>
        <v>0</v>
      </c>
      <c r="H481" s="27">
        <f t="shared" si="8"/>
        <v>0</v>
      </c>
      <c r="I481" s="27">
        <f t="shared" si="8"/>
        <v>0</v>
      </c>
      <c r="J481" s="27"/>
      <c r="K481" s="38"/>
    </row>
    <row r="482" spans="1:11" ht="12.75">
      <c r="A482" s="190"/>
      <c r="B482" s="191"/>
      <c r="C482" s="191"/>
      <c r="D482" s="191"/>
      <c r="E482" s="192"/>
      <c r="F482" s="27" t="s">
        <v>36</v>
      </c>
      <c r="G482" s="27">
        <f t="shared" si="8"/>
        <v>0</v>
      </c>
      <c r="H482" s="27">
        <f t="shared" si="8"/>
        <v>0</v>
      </c>
      <c r="I482" s="27">
        <f t="shared" si="8"/>
        <v>0</v>
      </c>
      <c r="J482" s="27"/>
      <c r="K482" s="38"/>
    </row>
    <row r="483" spans="1:11" ht="12.75">
      <c r="A483" s="190"/>
      <c r="B483" s="191"/>
      <c r="C483" s="191"/>
      <c r="D483" s="191"/>
      <c r="E483" s="192"/>
      <c r="F483" s="27" t="s">
        <v>39</v>
      </c>
      <c r="G483" s="27">
        <f t="shared" si="8"/>
        <v>500</v>
      </c>
      <c r="H483" s="27">
        <f t="shared" si="8"/>
        <v>500</v>
      </c>
      <c r="I483" s="27">
        <f t="shared" si="8"/>
        <v>0</v>
      </c>
      <c r="J483" s="27"/>
      <c r="K483" s="38"/>
    </row>
    <row r="484" spans="1:11" ht="12" customHeight="1">
      <c r="A484" s="193"/>
      <c r="B484" s="194"/>
      <c r="C484" s="194"/>
      <c r="D484" s="194"/>
      <c r="E484" s="195"/>
      <c r="F484" s="27" t="s">
        <v>38</v>
      </c>
      <c r="G484" s="27">
        <f t="shared" si="8"/>
        <v>0</v>
      </c>
      <c r="H484" s="27">
        <f t="shared" si="8"/>
        <v>0</v>
      </c>
      <c r="I484" s="27">
        <f t="shared" si="8"/>
        <v>0</v>
      </c>
      <c r="J484" s="27"/>
      <c r="K484" s="38"/>
    </row>
    <row r="485" spans="1:11" ht="12.75">
      <c r="A485" s="341" t="s">
        <v>147</v>
      </c>
      <c r="B485" s="228"/>
      <c r="C485" s="228"/>
      <c r="D485" s="228"/>
      <c r="E485" s="229"/>
      <c r="F485" s="8" t="s">
        <v>35</v>
      </c>
      <c r="G485" s="11">
        <v>500</v>
      </c>
      <c r="H485" s="11">
        <f>H489+H488+H487</f>
        <v>500</v>
      </c>
      <c r="I485" s="11">
        <f>I486+I487+I488+I489</f>
        <v>0</v>
      </c>
      <c r="J485" s="11"/>
      <c r="K485" s="38"/>
    </row>
    <row r="486" spans="1:11" ht="12.75">
      <c r="A486" s="190"/>
      <c r="B486" s="191"/>
      <c r="C486" s="191"/>
      <c r="D486" s="191"/>
      <c r="E486" s="192"/>
      <c r="F486" s="11" t="s">
        <v>37</v>
      </c>
      <c r="G486" s="11">
        <f>G491+G496</f>
        <v>0</v>
      </c>
      <c r="H486" s="11">
        <f>H491+H496</f>
        <v>0</v>
      </c>
      <c r="I486" s="11">
        <f>I491+I496</f>
        <v>0</v>
      </c>
      <c r="J486" s="11"/>
      <c r="K486" s="38"/>
    </row>
    <row r="487" spans="1:11" ht="12.75">
      <c r="A487" s="190"/>
      <c r="B487" s="191"/>
      <c r="C487" s="191"/>
      <c r="D487" s="191"/>
      <c r="E487" s="192"/>
      <c r="F487" s="11" t="s">
        <v>36</v>
      </c>
      <c r="G487" s="11">
        <f>G497+G492</f>
        <v>0</v>
      </c>
      <c r="H487" s="11">
        <f>H492+H497</f>
        <v>0</v>
      </c>
      <c r="I487" s="11">
        <f aca="true" t="shared" si="9" ref="H487:I489">I492+I497</f>
        <v>0</v>
      </c>
      <c r="J487" s="11"/>
      <c r="K487" s="38"/>
    </row>
    <row r="488" spans="1:11" ht="12.75">
      <c r="A488" s="190"/>
      <c r="B488" s="191"/>
      <c r="C488" s="191"/>
      <c r="D488" s="191"/>
      <c r="E488" s="192"/>
      <c r="F488" s="11" t="s">
        <v>39</v>
      </c>
      <c r="G488" s="11">
        <f>G498+G493</f>
        <v>500</v>
      </c>
      <c r="H488" s="11">
        <f t="shared" si="9"/>
        <v>500</v>
      </c>
      <c r="I488" s="11">
        <f t="shared" si="9"/>
        <v>0</v>
      </c>
      <c r="J488" s="11"/>
      <c r="K488" s="38"/>
    </row>
    <row r="489" spans="1:11" ht="12.75">
      <c r="A489" s="193"/>
      <c r="B489" s="194"/>
      <c r="C489" s="194"/>
      <c r="D489" s="194"/>
      <c r="E489" s="195"/>
      <c r="F489" s="11" t="s">
        <v>38</v>
      </c>
      <c r="G489" s="11">
        <f>G494+G499</f>
        <v>0</v>
      </c>
      <c r="H489" s="11">
        <f t="shared" si="9"/>
        <v>0</v>
      </c>
      <c r="I489" s="11">
        <f t="shared" si="9"/>
        <v>0</v>
      </c>
      <c r="J489" s="11"/>
      <c r="K489" s="38"/>
    </row>
    <row r="490" spans="1:11" ht="12.75">
      <c r="A490" s="261" t="s">
        <v>142</v>
      </c>
      <c r="B490" s="258" t="s">
        <v>160</v>
      </c>
      <c r="C490" s="132" t="s">
        <v>50</v>
      </c>
      <c r="D490" s="132" t="s">
        <v>250</v>
      </c>
      <c r="E490" s="132" t="s">
        <v>306</v>
      </c>
      <c r="F490" s="8" t="s">
        <v>35</v>
      </c>
      <c r="G490" s="11">
        <f>G491+G492+G493+G494</f>
        <v>330</v>
      </c>
      <c r="H490" s="11">
        <f>H491+H492+H493+H494</f>
        <v>330</v>
      </c>
      <c r="I490" s="11">
        <v>0</v>
      </c>
      <c r="J490" s="11"/>
      <c r="K490" s="38"/>
    </row>
    <row r="491" spans="1:11" ht="12.75">
      <c r="A491" s="123"/>
      <c r="B491" s="128"/>
      <c r="C491" s="123"/>
      <c r="D491" s="123"/>
      <c r="E491" s="123"/>
      <c r="F491" s="11" t="s">
        <v>37</v>
      </c>
      <c r="G491" s="11">
        <v>0</v>
      </c>
      <c r="H491" s="11">
        <v>0</v>
      </c>
      <c r="I491" s="11">
        <v>0</v>
      </c>
      <c r="J491" s="11"/>
      <c r="K491" s="38"/>
    </row>
    <row r="492" spans="1:11" ht="12.75">
      <c r="A492" s="123"/>
      <c r="B492" s="128"/>
      <c r="C492" s="123"/>
      <c r="D492" s="123"/>
      <c r="E492" s="123"/>
      <c r="F492" s="11" t="s">
        <v>36</v>
      </c>
      <c r="G492" s="11">
        <v>0</v>
      </c>
      <c r="H492" s="11">
        <v>0</v>
      </c>
      <c r="I492" s="11">
        <v>0</v>
      </c>
      <c r="J492" s="11"/>
      <c r="K492" s="38"/>
    </row>
    <row r="493" spans="1:11" ht="12.75">
      <c r="A493" s="123"/>
      <c r="B493" s="128"/>
      <c r="C493" s="123"/>
      <c r="D493" s="123"/>
      <c r="E493" s="123"/>
      <c r="F493" s="11" t="s">
        <v>39</v>
      </c>
      <c r="G493" s="11">
        <v>330</v>
      </c>
      <c r="H493" s="11">
        <v>330</v>
      </c>
      <c r="I493" s="11">
        <v>0</v>
      </c>
      <c r="J493" s="11"/>
      <c r="K493" s="38"/>
    </row>
    <row r="494" spans="1:11" ht="110.25" customHeight="1">
      <c r="A494" s="124"/>
      <c r="B494" s="129"/>
      <c r="C494" s="124"/>
      <c r="D494" s="124"/>
      <c r="E494" s="124"/>
      <c r="F494" s="47" t="s">
        <v>38</v>
      </c>
      <c r="G494" s="47">
        <v>0</v>
      </c>
      <c r="H494" s="47">
        <v>0</v>
      </c>
      <c r="I494" s="47">
        <v>0</v>
      </c>
      <c r="J494" s="47">
        <v>0</v>
      </c>
      <c r="K494" s="38"/>
    </row>
    <row r="495" spans="1:11" ht="15.75" customHeight="1">
      <c r="A495" s="122" t="s">
        <v>154</v>
      </c>
      <c r="B495" s="125" t="s">
        <v>168</v>
      </c>
      <c r="C495" s="122" t="s">
        <v>50</v>
      </c>
      <c r="D495" s="122" t="s">
        <v>250</v>
      </c>
      <c r="E495" s="122" t="s">
        <v>306</v>
      </c>
      <c r="F495" s="8" t="s">
        <v>35</v>
      </c>
      <c r="G495" s="11">
        <f>G496+G497+G498+G499</f>
        <v>170</v>
      </c>
      <c r="H495" s="11">
        <f>H496+H497+H498+H499</f>
        <v>170</v>
      </c>
      <c r="I495" s="11">
        <f>I499+I498+I497+I496</f>
        <v>0</v>
      </c>
      <c r="J495" s="11"/>
      <c r="K495" s="38"/>
    </row>
    <row r="496" spans="1:11" ht="13.5" customHeight="1">
      <c r="A496" s="123"/>
      <c r="B496" s="123"/>
      <c r="C496" s="123"/>
      <c r="D496" s="123"/>
      <c r="E496" s="123"/>
      <c r="F496" s="11" t="s">
        <v>37</v>
      </c>
      <c r="G496" s="11">
        <v>0</v>
      </c>
      <c r="H496" s="11">
        <v>0</v>
      </c>
      <c r="I496" s="11">
        <v>0</v>
      </c>
      <c r="J496" s="56"/>
      <c r="K496" s="38"/>
    </row>
    <row r="497" spans="1:11" ht="13.5" customHeight="1">
      <c r="A497" s="123"/>
      <c r="B497" s="123"/>
      <c r="C497" s="123"/>
      <c r="D497" s="123"/>
      <c r="E497" s="123"/>
      <c r="F497" s="11" t="s">
        <v>36</v>
      </c>
      <c r="G497" s="11">
        <v>0</v>
      </c>
      <c r="H497" s="11">
        <v>0</v>
      </c>
      <c r="I497" s="11">
        <v>0</v>
      </c>
      <c r="J497" s="56"/>
      <c r="K497" s="38"/>
    </row>
    <row r="498" spans="1:11" ht="15" customHeight="1">
      <c r="A498" s="123"/>
      <c r="B498" s="123"/>
      <c r="C498" s="123"/>
      <c r="D498" s="123"/>
      <c r="E498" s="123"/>
      <c r="F498" s="11" t="s">
        <v>39</v>
      </c>
      <c r="G498" s="11">
        <v>170</v>
      </c>
      <c r="H498" s="11">
        <v>170</v>
      </c>
      <c r="I498" s="11">
        <v>0</v>
      </c>
      <c r="J498" s="56"/>
      <c r="K498" s="38"/>
    </row>
    <row r="499" spans="1:12" ht="113.25" customHeight="1">
      <c r="A499" s="124"/>
      <c r="B499" s="124"/>
      <c r="C499" s="124"/>
      <c r="D499" s="124"/>
      <c r="E499" s="124"/>
      <c r="F499" s="47" t="s">
        <v>38</v>
      </c>
      <c r="G499" s="11">
        <v>0</v>
      </c>
      <c r="H499" s="11">
        <v>0</v>
      </c>
      <c r="I499" s="11">
        <v>0</v>
      </c>
      <c r="J499" s="56"/>
      <c r="K499" s="38"/>
      <c r="L499" t="s">
        <v>170</v>
      </c>
    </row>
    <row r="500" spans="1:11" ht="16.5" customHeight="1" thickBot="1">
      <c r="A500" s="45"/>
      <c r="B500" s="46"/>
      <c r="C500" s="46"/>
      <c r="D500" s="46"/>
      <c r="E500" s="46"/>
      <c r="F500" s="21"/>
      <c r="G500" s="21"/>
      <c r="H500" s="21"/>
      <c r="I500" s="21"/>
      <c r="J500" s="22"/>
      <c r="K500" s="38"/>
    </row>
    <row r="501" spans="1:10" ht="51.75" customHeight="1" thickBot="1">
      <c r="A501" s="164" t="s">
        <v>29</v>
      </c>
      <c r="B501" s="165"/>
      <c r="C501" s="165"/>
      <c r="D501" s="165"/>
      <c r="E501" s="166"/>
      <c r="F501" s="138" t="s">
        <v>303</v>
      </c>
      <c r="G501" s="139"/>
      <c r="H501" s="139"/>
      <c r="I501" s="139"/>
      <c r="J501" s="140"/>
    </row>
    <row r="502" spans="1:10" ht="26.25" customHeight="1" thickBot="1">
      <c r="A502" s="119" t="s">
        <v>30</v>
      </c>
      <c r="B502" s="102"/>
      <c r="C502" s="102"/>
      <c r="D502" s="102"/>
      <c r="E502" s="98"/>
      <c r="F502" s="110" t="s">
        <v>161</v>
      </c>
      <c r="G502" s="111"/>
      <c r="H502" s="111"/>
      <c r="I502" s="111"/>
      <c r="J502" s="112"/>
    </row>
    <row r="503" spans="1:10" ht="39" customHeight="1" thickBot="1">
      <c r="A503" s="119" t="s">
        <v>31</v>
      </c>
      <c r="B503" s="102"/>
      <c r="C503" s="102"/>
      <c r="D503" s="102"/>
      <c r="E503" s="98"/>
      <c r="F503" s="110" t="s">
        <v>22</v>
      </c>
      <c r="G503" s="111"/>
      <c r="H503" s="111"/>
      <c r="I503" s="111"/>
      <c r="J503" s="112"/>
    </row>
    <row r="504" spans="1:10" ht="15" customHeight="1" thickBot="1">
      <c r="A504" s="119" t="s">
        <v>32</v>
      </c>
      <c r="B504" s="102"/>
      <c r="C504" s="102"/>
      <c r="D504" s="102"/>
      <c r="E504" s="98"/>
      <c r="F504" s="110" t="s">
        <v>162</v>
      </c>
      <c r="G504" s="111"/>
      <c r="H504" s="111"/>
      <c r="I504" s="111"/>
      <c r="J504" s="112"/>
    </row>
    <row r="505" spans="1:10" ht="16.5" customHeight="1" thickBot="1">
      <c r="A505" s="119" t="s">
        <v>33</v>
      </c>
      <c r="B505" s="102"/>
      <c r="C505" s="102"/>
      <c r="D505" s="102"/>
      <c r="E505" s="98"/>
      <c r="F505" s="119" t="s">
        <v>248</v>
      </c>
      <c r="G505" s="120"/>
      <c r="H505" s="120"/>
      <c r="I505" s="120"/>
      <c r="J505" s="107"/>
    </row>
    <row r="506" spans="1:10" ht="15" customHeight="1">
      <c r="A506" s="108" t="s">
        <v>149</v>
      </c>
      <c r="B506" s="109"/>
      <c r="C506" s="109"/>
      <c r="D506" s="109"/>
      <c r="E506" s="103"/>
      <c r="F506" s="25" t="s">
        <v>35</v>
      </c>
      <c r="G506" s="26">
        <f>G507+G508+G509+G510</f>
        <v>115780</v>
      </c>
      <c r="H506" s="26">
        <f>H507+H508+H509+H510</f>
        <v>0</v>
      </c>
      <c r="I506" s="26">
        <f>I507+I508+I509+I510</f>
        <v>0</v>
      </c>
      <c r="J506" s="26"/>
    </row>
    <row r="507" spans="1:10" ht="14.25" customHeight="1">
      <c r="A507" s="104"/>
      <c r="B507" s="105"/>
      <c r="C507" s="105"/>
      <c r="D507" s="105"/>
      <c r="E507" s="106"/>
      <c r="F507" s="27" t="s">
        <v>37</v>
      </c>
      <c r="G507" s="27">
        <v>50500</v>
      </c>
      <c r="H507" s="27">
        <f aca="true" t="shared" si="10" ref="H507:I510">H512+H517+H522+H527+H532+H537+H542+H547+H552</f>
        <v>0</v>
      </c>
      <c r="I507" s="27">
        <f t="shared" si="10"/>
        <v>0</v>
      </c>
      <c r="J507" s="27"/>
    </row>
    <row r="508" spans="1:10" ht="15" customHeight="1">
      <c r="A508" s="104"/>
      <c r="B508" s="105"/>
      <c r="C508" s="105"/>
      <c r="D508" s="105"/>
      <c r="E508" s="106"/>
      <c r="F508" s="27" t="s">
        <v>36</v>
      </c>
      <c r="G508" s="27">
        <v>42280</v>
      </c>
      <c r="H508" s="27">
        <f t="shared" si="10"/>
        <v>0</v>
      </c>
      <c r="I508" s="27">
        <f t="shared" si="10"/>
        <v>0</v>
      </c>
      <c r="J508" s="27"/>
    </row>
    <row r="509" spans="1:10" ht="15" customHeight="1">
      <c r="A509" s="104"/>
      <c r="B509" s="105"/>
      <c r="C509" s="105"/>
      <c r="D509" s="105"/>
      <c r="E509" s="106"/>
      <c r="F509" s="27" t="s">
        <v>39</v>
      </c>
      <c r="G509" s="27">
        <v>23000</v>
      </c>
      <c r="H509" s="27">
        <f t="shared" si="10"/>
        <v>0</v>
      </c>
      <c r="I509" s="27">
        <f t="shared" si="10"/>
        <v>0</v>
      </c>
      <c r="J509" s="27"/>
    </row>
    <row r="510" spans="1:10" ht="17.25" customHeight="1">
      <c r="A510" s="99"/>
      <c r="B510" s="100"/>
      <c r="C510" s="100"/>
      <c r="D510" s="100"/>
      <c r="E510" s="101"/>
      <c r="F510" s="27" t="s">
        <v>38</v>
      </c>
      <c r="G510" s="27">
        <v>0</v>
      </c>
      <c r="H510" s="27">
        <f t="shared" si="10"/>
        <v>0</v>
      </c>
      <c r="I510" s="27">
        <f t="shared" si="10"/>
        <v>0</v>
      </c>
      <c r="J510" s="27"/>
    </row>
    <row r="511" spans="1:10" ht="17.25" customHeight="1">
      <c r="A511" s="125" t="s">
        <v>196</v>
      </c>
      <c r="B511" s="163" t="s">
        <v>229</v>
      </c>
      <c r="C511" s="125"/>
      <c r="D511" s="125" t="s">
        <v>250</v>
      </c>
      <c r="E511" s="125"/>
      <c r="F511" s="8" t="s">
        <v>35</v>
      </c>
      <c r="G511" s="9">
        <f>G512+G513+G514+G515</f>
        <v>0</v>
      </c>
      <c r="H511" s="9">
        <f>H512+H513+H514+H515</f>
        <v>0</v>
      </c>
      <c r="I511" s="9">
        <f>I512+I513+I514+I515</f>
        <v>0</v>
      </c>
      <c r="J511" s="11"/>
    </row>
    <row r="512" spans="1:10" ht="17.25" customHeight="1">
      <c r="A512" s="128"/>
      <c r="B512" s="123"/>
      <c r="C512" s="128"/>
      <c r="D512" s="128"/>
      <c r="E512" s="128"/>
      <c r="F512" s="11" t="s">
        <v>37</v>
      </c>
      <c r="G512" s="11"/>
      <c r="H512" s="11">
        <v>0</v>
      </c>
      <c r="I512" s="11">
        <v>0</v>
      </c>
      <c r="J512" s="11"/>
    </row>
    <row r="513" spans="1:10" ht="17.25" customHeight="1">
      <c r="A513" s="128"/>
      <c r="B513" s="123"/>
      <c r="C513" s="128"/>
      <c r="D513" s="128"/>
      <c r="E513" s="128"/>
      <c r="F513" s="11" t="s">
        <v>36</v>
      </c>
      <c r="G513" s="11"/>
      <c r="H513" s="11">
        <v>0</v>
      </c>
      <c r="I513" s="11">
        <v>0</v>
      </c>
      <c r="J513" s="11"/>
    </row>
    <row r="514" spans="1:10" ht="17.25" customHeight="1">
      <c r="A514" s="128"/>
      <c r="B514" s="123"/>
      <c r="C514" s="128"/>
      <c r="D514" s="128"/>
      <c r="E514" s="128"/>
      <c r="F514" s="11" t="s">
        <v>39</v>
      </c>
      <c r="G514" s="11"/>
      <c r="H514" s="11">
        <v>0</v>
      </c>
      <c r="I514" s="11">
        <v>0</v>
      </c>
      <c r="J514" s="11"/>
    </row>
    <row r="515" spans="1:10" ht="17.25" customHeight="1">
      <c r="A515" s="129"/>
      <c r="B515" s="124"/>
      <c r="C515" s="129"/>
      <c r="D515" s="129"/>
      <c r="E515" s="129"/>
      <c r="F515" s="11" t="s">
        <v>38</v>
      </c>
      <c r="G515" s="11"/>
      <c r="H515" s="12">
        <v>0</v>
      </c>
      <c r="I515" s="11">
        <v>0</v>
      </c>
      <c r="J515" s="11"/>
    </row>
    <row r="516" spans="1:10" ht="17.25" customHeight="1">
      <c r="A516" s="125" t="s">
        <v>197</v>
      </c>
      <c r="B516" s="163" t="s">
        <v>230</v>
      </c>
      <c r="C516" s="125"/>
      <c r="D516" s="125" t="s">
        <v>250</v>
      </c>
      <c r="E516" s="125"/>
      <c r="F516" s="8" t="s">
        <v>35</v>
      </c>
      <c r="G516" s="9">
        <f>G517+G518+G519+G520</f>
        <v>0</v>
      </c>
      <c r="H516" s="9">
        <f>H517+H518+H519+H520</f>
        <v>0</v>
      </c>
      <c r="I516" s="9">
        <f>I517+I518+I519+I520</f>
        <v>0</v>
      </c>
      <c r="J516" s="9"/>
    </row>
    <row r="517" spans="1:10" ht="17.25" customHeight="1">
      <c r="A517" s="128"/>
      <c r="B517" s="123"/>
      <c r="C517" s="128"/>
      <c r="D517" s="128"/>
      <c r="E517" s="128"/>
      <c r="F517" s="11" t="s">
        <v>37</v>
      </c>
      <c r="G517" s="11"/>
      <c r="H517" s="11">
        <v>0</v>
      </c>
      <c r="I517" s="11">
        <v>0</v>
      </c>
      <c r="J517" s="11"/>
    </row>
    <row r="518" spans="1:10" ht="17.25" customHeight="1">
      <c r="A518" s="128"/>
      <c r="B518" s="123"/>
      <c r="C518" s="128"/>
      <c r="D518" s="128"/>
      <c r="E518" s="128"/>
      <c r="F518" s="11" t="s">
        <v>36</v>
      </c>
      <c r="G518" s="11"/>
      <c r="H518" s="11">
        <v>0</v>
      </c>
      <c r="I518" s="11">
        <v>0</v>
      </c>
      <c r="J518" s="11"/>
    </row>
    <row r="519" spans="1:10" ht="17.25" customHeight="1">
      <c r="A519" s="128"/>
      <c r="B519" s="123"/>
      <c r="C519" s="128"/>
      <c r="D519" s="128"/>
      <c r="E519" s="128"/>
      <c r="F519" s="11" t="s">
        <v>39</v>
      </c>
      <c r="G519" s="11"/>
      <c r="H519" s="11">
        <v>0</v>
      </c>
      <c r="I519" s="11">
        <v>0</v>
      </c>
      <c r="J519" s="11"/>
    </row>
    <row r="520" spans="1:10" ht="17.25" customHeight="1">
      <c r="A520" s="129"/>
      <c r="B520" s="124"/>
      <c r="C520" s="129"/>
      <c r="D520" s="129"/>
      <c r="E520" s="129"/>
      <c r="F520" s="11" t="s">
        <v>38</v>
      </c>
      <c r="G520" s="9"/>
      <c r="H520" s="92">
        <v>0</v>
      </c>
      <c r="I520" s="15">
        <v>0</v>
      </c>
      <c r="J520" s="11"/>
    </row>
    <row r="521" spans="1:10" ht="17.25" customHeight="1">
      <c r="A521" s="125" t="s">
        <v>198</v>
      </c>
      <c r="B521" s="163" t="s">
        <v>231</v>
      </c>
      <c r="C521" s="125"/>
      <c r="D521" s="125" t="s">
        <v>250</v>
      </c>
      <c r="E521" s="125"/>
      <c r="F521" s="8" t="s">
        <v>35</v>
      </c>
      <c r="G521" s="9">
        <f>G522+G523+G524+G525</f>
        <v>0</v>
      </c>
      <c r="H521" s="9">
        <f>H522+H523+H524+H525</f>
        <v>0</v>
      </c>
      <c r="I521" s="9">
        <f>I522+I523+I524+I525</f>
        <v>0</v>
      </c>
      <c r="J521" s="11"/>
    </row>
    <row r="522" spans="1:10" ht="17.25" customHeight="1">
      <c r="A522" s="128"/>
      <c r="B522" s="123"/>
      <c r="C522" s="128"/>
      <c r="D522" s="128"/>
      <c r="E522" s="128"/>
      <c r="F522" s="11" t="s">
        <v>37</v>
      </c>
      <c r="G522" s="11"/>
      <c r="H522" s="11">
        <v>0</v>
      </c>
      <c r="I522" s="11">
        <v>0</v>
      </c>
      <c r="J522" s="11"/>
    </row>
    <row r="523" spans="1:10" ht="17.25" customHeight="1">
      <c r="A523" s="128"/>
      <c r="B523" s="123"/>
      <c r="C523" s="128"/>
      <c r="D523" s="128"/>
      <c r="E523" s="128"/>
      <c r="F523" s="11" t="s">
        <v>36</v>
      </c>
      <c r="G523" s="11"/>
      <c r="H523" s="11">
        <v>0</v>
      </c>
      <c r="I523" s="11">
        <v>0</v>
      </c>
      <c r="J523" s="11"/>
    </row>
    <row r="524" spans="1:10" ht="17.25" customHeight="1">
      <c r="A524" s="128"/>
      <c r="B524" s="123"/>
      <c r="C524" s="128"/>
      <c r="D524" s="128"/>
      <c r="E524" s="128"/>
      <c r="F524" s="11" t="s">
        <v>39</v>
      </c>
      <c r="G524" s="11"/>
      <c r="H524" s="11">
        <v>0</v>
      </c>
      <c r="I524" s="11">
        <v>0</v>
      </c>
      <c r="J524" s="11"/>
    </row>
    <row r="525" spans="1:10" ht="17.25" customHeight="1">
      <c r="A525" s="129"/>
      <c r="B525" s="124"/>
      <c r="C525" s="129"/>
      <c r="D525" s="129"/>
      <c r="E525" s="129"/>
      <c r="F525" s="11" t="s">
        <v>38</v>
      </c>
      <c r="G525" s="11"/>
      <c r="H525" s="12">
        <v>0</v>
      </c>
      <c r="I525" s="11">
        <v>0</v>
      </c>
      <c r="J525" s="11"/>
    </row>
    <row r="526" spans="1:10" ht="17.25" customHeight="1">
      <c r="A526" s="125" t="s">
        <v>199</v>
      </c>
      <c r="B526" s="163" t="s">
        <v>232</v>
      </c>
      <c r="C526" s="125"/>
      <c r="D526" s="125" t="s">
        <v>250</v>
      </c>
      <c r="E526" s="125"/>
      <c r="F526" s="8" t="s">
        <v>35</v>
      </c>
      <c r="G526" s="9">
        <f>G527+G528+G529+G530</f>
        <v>0</v>
      </c>
      <c r="H526" s="9">
        <f>H527+H528+H529+H530</f>
        <v>0</v>
      </c>
      <c r="I526" s="9">
        <f>I527+I528+I529+I530</f>
        <v>0</v>
      </c>
      <c r="J526" s="11"/>
    </row>
    <row r="527" spans="1:10" ht="17.25" customHeight="1">
      <c r="A527" s="128"/>
      <c r="B527" s="123"/>
      <c r="C527" s="128"/>
      <c r="D527" s="128"/>
      <c r="E527" s="128"/>
      <c r="F527" s="11" t="s">
        <v>37</v>
      </c>
      <c r="G527" s="11"/>
      <c r="H527" s="11">
        <v>0</v>
      </c>
      <c r="I527" s="11">
        <v>0</v>
      </c>
      <c r="J527" s="11"/>
    </row>
    <row r="528" spans="1:10" ht="17.25" customHeight="1">
      <c r="A528" s="128"/>
      <c r="B528" s="123"/>
      <c r="C528" s="128"/>
      <c r="D528" s="128"/>
      <c r="E528" s="128"/>
      <c r="F528" s="11" t="s">
        <v>36</v>
      </c>
      <c r="G528" s="11"/>
      <c r="H528" s="11">
        <v>0</v>
      </c>
      <c r="I528" s="11">
        <v>0</v>
      </c>
      <c r="J528" s="11"/>
    </row>
    <row r="529" spans="1:10" ht="17.25" customHeight="1">
      <c r="A529" s="128"/>
      <c r="B529" s="123"/>
      <c r="C529" s="128"/>
      <c r="D529" s="128"/>
      <c r="E529" s="128"/>
      <c r="F529" s="11" t="s">
        <v>39</v>
      </c>
      <c r="G529" s="11"/>
      <c r="H529" s="11">
        <v>0</v>
      </c>
      <c r="I529" s="11">
        <v>0</v>
      </c>
      <c r="J529" s="11"/>
    </row>
    <row r="530" spans="1:10" ht="17.25" customHeight="1">
      <c r="A530" s="129"/>
      <c r="B530" s="124"/>
      <c r="C530" s="129"/>
      <c r="D530" s="129"/>
      <c r="E530" s="129"/>
      <c r="F530" s="11" t="s">
        <v>38</v>
      </c>
      <c r="G530" s="11"/>
      <c r="H530" s="12">
        <v>0</v>
      </c>
      <c r="I530" s="11">
        <v>0</v>
      </c>
      <c r="J530" s="11"/>
    </row>
    <row r="531" spans="1:10" ht="17.25" customHeight="1">
      <c r="A531" s="125" t="s">
        <v>200</v>
      </c>
      <c r="B531" s="163" t="s">
        <v>233</v>
      </c>
      <c r="C531" s="125"/>
      <c r="D531" s="125" t="s">
        <v>250</v>
      </c>
      <c r="E531" s="125"/>
      <c r="F531" s="8" t="s">
        <v>35</v>
      </c>
      <c r="G531" s="9">
        <f>G532+G533+G534+G535</f>
        <v>0</v>
      </c>
      <c r="H531" s="9">
        <f>H532+H533+H534+H535</f>
        <v>0</v>
      </c>
      <c r="I531" s="9">
        <f>I532+I533+I534+I535</f>
        <v>0</v>
      </c>
      <c r="J531" s="9"/>
    </row>
    <row r="532" spans="1:10" ht="17.25" customHeight="1">
      <c r="A532" s="128"/>
      <c r="B532" s="123"/>
      <c r="C532" s="128"/>
      <c r="D532" s="128"/>
      <c r="E532" s="128"/>
      <c r="F532" s="11" t="s">
        <v>37</v>
      </c>
      <c r="G532" s="11"/>
      <c r="H532" s="11">
        <v>0</v>
      </c>
      <c r="I532" s="11">
        <v>0</v>
      </c>
      <c r="J532" s="11"/>
    </row>
    <row r="533" spans="1:10" ht="17.25" customHeight="1">
      <c r="A533" s="128"/>
      <c r="B533" s="123"/>
      <c r="C533" s="128"/>
      <c r="D533" s="128"/>
      <c r="E533" s="128"/>
      <c r="F533" s="11" t="s">
        <v>36</v>
      </c>
      <c r="G533" s="11"/>
      <c r="H533" s="11">
        <v>0</v>
      </c>
      <c r="I533" s="11">
        <v>0</v>
      </c>
      <c r="J533" s="11"/>
    </row>
    <row r="534" spans="1:10" ht="17.25" customHeight="1">
      <c r="A534" s="128"/>
      <c r="B534" s="123"/>
      <c r="C534" s="128"/>
      <c r="D534" s="128"/>
      <c r="E534" s="128"/>
      <c r="F534" s="11" t="s">
        <v>39</v>
      </c>
      <c r="G534" s="11"/>
      <c r="H534" s="11">
        <v>0</v>
      </c>
      <c r="I534" s="11">
        <v>0</v>
      </c>
      <c r="J534" s="11"/>
    </row>
    <row r="535" spans="1:10" ht="17.25" customHeight="1">
      <c r="A535" s="129"/>
      <c r="B535" s="124"/>
      <c r="C535" s="129"/>
      <c r="D535" s="129"/>
      <c r="E535" s="129"/>
      <c r="F535" s="11" t="s">
        <v>38</v>
      </c>
      <c r="G535" s="11"/>
      <c r="H535" s="12">
        <v>0</v>
      </c>
      <c r="I535" s="11">
        <v>0</v>
      </c>
      <c r="J535" s="11"/>
    </row>
    <row r="536" spans="1:10" ht="17.25" customHeight="1">
      <c r="A536" s="125" t="s">
        <v>201</v>
      </c>
      <c r="B536" s="163" t="s">
        <v>234</v>
      </c>
      <c r="C536" s="125"/>
      <c r="D536" s="125" t="s">
        <v>250</v>
      </c>
      <c r="E536" s="125"/>
      <c r="F536" s="8" t="s">
        <v>35</v>
      </c>
      <c r="G536" s="9">
        <f>G537+G538+G539+G540</f>
        <v>0</v>
      </c>
      <c r="H536" s="9">
        <f>H537+H538+H539+H540</f>
        <v>0</v>
      </c>
      <c r="I536" s="9">
        <f>I537+I538+I539+I540</f>
        <v>0</v>
      </c>
      <c r="J536" s="11"/>
    </row>
    <row r="537" spans="1:10" ht="17.25" customHeight="1">
      <c r="A537" s="128"/>
      <c r="B537" s="123"/>
      <c r="C537" s="128"/>
      <c r="D537" s="128"/>
      <c r="E537" s="128"/>
      <c r="F537" s="11" t="s">
        <v>37</v>
      </c>
      <c r="G537" s="11"/>
      <c r="H537" s="11">
        <v>0</v>
      </c>
      <c r="I537" s="11">
        <v>0</v>
      </c>
      <c r="J537" s="11"/>
    </row>
    <row r="538" spans="1:10" ht="17.25" customHeight="1">
      <c r="A538" s="128"/>
      <c r="B538" s="123"/>
      <c r="C538" s="128"/>
      <c r="D538" s="128"/>
      <c r="E538" s="128"/>
      <c r="F538" s="11" t="s">
        <v>36</v>
      </c>
      <c r="G538" s="11"/>
      <c r="H538" s="11">
        <v>0</v>
      </c>
      <c r="I538" s="11">
        <v>0</v>
      </c>
      <c r="J538" s="11"/>
    </row>
    <row r="539" spans="1:10" ht="17.25" customHeight="1">
      <c r="A539" s="128"/>
      <c r="B539" s="123"/>
      <c r="C539" s="128"/>
      <c r="D539" s="128"/>
      <c r="E539" s="128"/>
      <c r="F539" s="11" t="s">
        <v>39</v>
      </c>
      <c r="G539" s="11"/>
      <c r="H539" s="11">
        <v>0</v>
      </c>
      <c r="I539" s="11">
        <v>0</v>
      </c>
      <c r="J539" s="11"/>
    </row>
    <row r="540" spans="1:10" ht="48.75" customHeight="1">
      <c r="A540" s="129"/>
      <c r="B540" s="124"/>
      <c r="C540" s="129"/>
      <c r="D540" s="129"/>
      <c r="E540" s="129"/>
      <c r="F540" s="11" t="s">
        <v>38</v>
      </c>
      <c r="G540" s="11">
        <v>0</v>
      </c>
      <c r="H540" s="12">
        <v>0</v>
      </c>
      <c r="I540" s="11">
        <v>0</v>
      </c>
      <c r="J540" s="11"/>
    </row>
    <row r="541" spans="1:10" ht="17.25" customHeight="1">
      <c r="A541" s="125" t="s">
        <v>202</v>
      </c>
      <c r="B541" s="163" t="s">
        <v>237</v>
      </c>
      <c r="C541" s="125"/>
      <c r="D541" s="125" t="s">
        <v>250</v>
      </c>
      <c r="E541" s="125"/>
      <c r="F541" s="8" t="s">
        <v>35</v>
      </c>
      <c r="G541" s="9">
        <f>G542+G543+G544+G545</f>
        <v>0</v>
      </c>
      <c r="H541" s="9">
        <f>H542+H543+H544+H545</f>
        <v>0</v>
      </c>
      <c r="I541" s="9">
        <f>I542+I543+I544+I545</f>
        <v>0</v>
      </c>
      <c r="J541" s="11"/>
    </row>
    <row r="542" spans="1:10" ht="17.25" customHeight="1">
      <c r="A542" s="128"/>
      <c r="B542" s="123"/>
      <c r="C542" s="128"/>
      <c r="D542" s="128"/>
      <c r="E542" s="128"/>
      <c r="F542" s="11" t="s">
        <v>37</v>
      </c>
      <c r="G542" s="11"/>
      <c r="H542" s="11">
        <v>0</v>
      </c>
      <c r="I542" s="11">
        <v>0</v>
      </c>
      <c r="J542" s="11"/>
    </row>
    <row r="543" spans="1:10" ht="17.25" customHeight="1">
      <c r="A543" s="128"/>
      <c r="B543" s="123"/>
      <c r="C543" s="128"/>
      <c r="D543" s="128"/>
      <c r="E543" s="128"/>
      <c r="F543" s="11" t="s">
        <v>36</v>
      </c>
      <c r="G543" s="11"/>
      <c r="H543" s="11">
        <v>0</v>
      </c>
      <c r="I543" s="11">
        <v>0</v>
      </c>
      <c r="J543" s="11"/>
    </row>
    <row r="544" spans="1:10" ht="15" customHeight="1">
      <c r="A544" s="128"/>
      <c r="B544" s="123"/>
      <c r="C544" s="128"/>
      <c r="D544" s="128"/>
      <c r="E544" s="128"/>
      <c r="F544" s="11" t="s">
        <v>39</v>
      </c>
      <c r="G544" s="11"/>
      <c r="H544" s="11">
        <v>0</v>
      </c>
      <c r="I544" s="11">
        <v>0</v>
      </c>
      <c r="J544" s="11"/>
    </row>
    <row r="545" spans="1:10" ht="15.75" customHeight="1">
      <c r="A545" s="129"/>
      <c r="B545" s="124"/>
      <c r="C545" s="129"/>
      <c r="D545" s="129"/>
      <c r="E545" s="129"/>
      <c r="F545" s="11" t="s">
        <v>38</v>
      </c>
      <c r="G545" s="11"/>
      <c r="H545" s="12">
        <v>0</v>
      </c>
      <c r="I545" s="11">
        <v>0</v>
      </c>
      <c r="J545" s="11"/>
    </row>
    <row r="546" spans="1:10" ht="18" customHeight="1">
      <c r="A546" s="125" t="s">
        <v>203</v>
      </c>
      <c r="B546" s="163" t="s">
        <v>235</v>
      </c>
      <c r="C546" s="125"/>
      <c r="D546" s="125" t="s">
        <v>250</v>
      </c>
      <c r="E546" s="125"/>
      <c r="F546" s="8" t="s">
        <v>35</v>
      </c>
      <c r="G546" s="9">
        <f>G547+G548+G549+G550</f>
        <v>0</v>
      </c>
      <c r="H546" s="9">
        <f>H547+H548+H549+H550</f>
        <v>0</v>
      </c>
      <c r="I546" s="9">
        <f>I547+I548+I549+I550</f>
        <v>0</v>
      </c>
      <c r="J546" s="11"/>
    </row>
    <row r="547" spans="1:10" ht="15" customHeight="1">
      <c r="A547" s="128"/>
      <c r="B547" s="128"/>
      <c r="C547" s="128"/>
      <c r="D547" s="128"/>
      <c r="E547" s="128"/>
      <c r="F547" s="11" t="s">
        <v>37</v>
      </c>
      <c r="G547" s="11"/>
      <c r="H547" s="11">
        <v>0</v>
      </c>
      <c r="I547" s="11">
        <v>0</v>
      </c>
      <c r="J547" s="11"/>
    </row>
    <row r="548" spans="1:10" ht="17.25" customHeight="1">
      <c r="A548" s="128"/>
      <c r="B548" s="128"/>
      <c r="C548" s="128"/>
      <c r="D548" s="128"/>
      <c r="E548" s="128"/>
      <c r="F548" s="11" t="s">
        <v>36</v>
      </c>
      <c r="G548" s="11"/>
      <c r="H548" s="11">
        <v>0</v>
      </c>
      <c r="I548" s="11">
        <v>0</v>
      </c>
      <c r="J548" s="11"/>
    </row>
    <row r="549" spans="1:10" ht="16.5" customHeight="1">
      <c r="A549" s="128"/>
      <c r="B549" s="128"/>
      <c r="C549" s="128"/>
      <c r="D549" s="128"/>
      <c r="E549" s="128"/>
      <c r="F549" s="11" t="s">
        <v>39</v>
      </c>
      <c r="G549" s="11"/>
      <c r="H549" s="11">
        <v>0</v>
      </c>
      <c r="I549" s="11">
        <v>0</v>
      </c>
      <c r="J549" s="11"/>
    </row>
    <row r="550" spans="1:10" ht="15.75" customHeight="1">
      <c r="A550" s="129"/>
      <c r="B550" s="129"/>
      <c r="C550" s="129"/>
      <c r="D550" s="129"/>
      <c r="E550" s="129"/>
      <c r="F550" s="11" t="s">
        <v>38</v>
      </c>
      <c r="G550" s="11"/>
      <c r="H550" s="12">
        <v>0</v>
      </c>
      <c r="I550" s="11">
        <v>0</v>
      </c>
      <c r="J550" s="11"/>
    </row>
    <row r="551" spans="1:10" ht="15" customHeight="1">
      <c r="A551" s="125" t="s">
        <v>204</v>
      </c>
      <c r="B551" s="163" t="s">
        <v>236</v>
      </c>
      <c r="C551" s="125"/>
      <c r="D551" s="125" t="s">
        <v>250</v>
      </c>
      <c r="E551" s="125"/>
      <c r="F551" s="8" t="s">
        <v>35</v>
      </c>
      <c r="G551" s="9">
        <f>G552+G553+G554+G555</f>
        <v>0</v>
      </c>
      <c r="H551" s="9">
        <f>H552+H553+H554+H555</f>
        <v>0</v>
      </c>
      <c r="I551" s="9">
        <f>I552+I553+I554+I555</f>
        <v>0</v>
      </c>
      <c r="J551" s="11"/>
    </row>
    <row r="552" spans="1:13" ht="13.5" customHeight="1">
      <c r="A552" s="128"/>
      <c r="B552" s="128"/>
      <c r="C552" s="128"/>
      <c r="D552" s="128"/>
      <c r="E552" s="128"/>
      <c r="F552" s="11" t="s">
        <v>37</v>
      </c>
      <c r="G552" s="11"/>
      <c r="H552" s="11">
        <v>0</v>
      </c>
      <c r="I552" s="11">
        <v>0</v>
      </c>
      <c r="J552" s="11"/>
      <c r="M552" t="s">
        <v>191</v>
      </c>
    </row>
    <row r="553" spans="1:10" ht="13.5" customHeight="1">
      <c r="A553" s="128"/>
      <c r="B553" s="128"/>
      <c r="C553" s="128"/>
      <c r="D553" s="128"/>
      <c r="E553" s="128"/>
      <c r="F553" s="11" t="s">
        <v>36</v>
      </c>
      <c r="G553" s="11"/>
      <c r="H553" s="11">
        <v>0</v>
      </c>
      <c r="I553" s="11">
        <v>0</v>
      </c>
      <c r="J553" s="11"/>
    </row>
    <row r="554" spans="1:10" ht="14.25" customHeight="1">
      <c r="A554" s="128"/>
      <c r="B554" s="128"/>
      <c r="C554" s="128"/>
      <c r="D554" s="128"/>
      <c r="E554" s="128"/>
      <c r="F554" s="11" t="s">
        <v>39</v>
      </c>
      <c r="G554" s="11"/>
      <c r="H554" s="11">
        <v>0</v>
      </c>
      <c r="I554" s="11">
        <v>0</v>
      </c>
      <c r="J554" s="11"/>
    </row>
    <row r="555" spans="1:10" ht="15.75" customHeight="1">
      <c r="A555" s="129"/>
      <c r="B555" s="129"/>
      <c r="C555" s="129"/>
      <c r="D555" s="129"/>
      <c r="E555" s="129"/>
      <c r="F555" s="11" t="s">
        <v>38</v>
      </c>
      <c r="G555" s="11"/>
      <c r="H555" s="12">
        <v>0</v>
      </c>
      <c r="I555" s="11">
        <v>0</v>
      </c>
      <c r="J555" s="11"/>
    </row>
    <row r="556" spans="1:11" ht="39" customHeight="1" thickBot="1">
      <c r="A556" s="116" t="s">
        <v>29</v>
      </c>
      <c r="B556" s="117"/>
      <c r="C556" s="117"/>
      <c r="D556" s="117"/>
      <c r="E556" s="118"/>
      <c r="F556" s="113" t="s">
        <v>184</v>
      </c>
      <c r="G556" s="114"/>
      <c r="H556" s="114"/>
      <c r="I556" s="114"/>
      <c r="J556" s="115"/>
      <c r="K556" s="38"/>
    </row>
    <row r="557" spans="1:11" ht="27" customHeight="1" thickBot="1">
      <c r="A557" s="119" t="s">
        <v>30</v>
      </c>
      <c r="B557" s="102"/>
      <c r="C557" s="102"/>
      <c r="D557" s="102"/>
      <c r="E557" s="98"/>
      <c r="F557" s="110" t="s">
        <v>185</v>
      </c>
      <c r="G557" s="111"/>
      <c r="H557" s="111"/>
      <c r="I557" s="111"/>
      <c r="J557" s="112"/>
      <c r="K557" s="38"/>
    </row>
    <row r="558" spans="1:11" ht="15" customHeight="1" thickBot="1">
      <c r="A558" s="119" t="s">
        <v>31</v>
      </c>
      <c r="B558" s="102"/>
      <c r="C558" s="102"/>
      <c r="D558" s="102"/>
      <c r="E558" s="98"/>
      <c r="F558" s="110" t="s">
        <v>23</v>
      </c>
      <c r="G558" s="111"/>
      <c r="H558" s="111"/>
      <c r="I558" s="111"/>
      <c r="J558" s="112"/>
      <c r="K558" s="38"/>
    </row>
    <row r="559" spans="1:11" ht="13.5" customHeight="1" thickBot="1">
      <c r="A559" s="119" t="s">
        <v>32</v>
      </c>
      <c r="B559" s="102"/>
      <c r="C559" s="102"/>
      <c r="D559" s="102"/>
      <c r="E559" s="98"/>
      <c r="F559" s="110" t="s">
        <v>186</v>
      </c>
      <c r="G559" s="111"/>
      <c r="H559" s="111"/>
      <c r="I559" s="111"/>
      <c r="J559" s="112"/>
      <c r="K559" s="38"/>
    </row>
    <row r="560" spans="1:11" ht="13.5" customHeight="1" thickBot="1">
      <c r="A560" s="119" t="s">
        <v>33</v>
      </c>
      <c r="B560" s="102"/>
      <c r="C560" s="102"/>
      <c r="D560" s="102"/>
      <c r="E560" s="98"/>
      <c r="F560" s="119" t="s">
        <v>262</v>
      </c>
      <c r="G560" s="120"/>
      <c r="H560" s="120"/>
      <c r="I560" s="120"/>
      <c r="J560" s="107"/>
      <c r="K560" s="38"/>
    </row>
    <row r="561" spans="1:11" ht="13.5" customHeight="1">
      <c r="A561" s="108" t="s">
        <v>187</v>
      </c>
      <c r="B561" s="109"/>
      <c r="C561" s="109"/>
      <c r="D561" s="109"/>
      <c r="E561" s="103"/>
      <c r="F561" s="25" t="s">
        <v>35</v>
      </c>
      <c r="G561" s="26">
        <f>G566+G571+G576</f>
        <v>492</v>
      </c>
      <c r="H561" s="26">
        <f>H562+H563+H564+H565</f>
        <v>711.8</v>
      </c>
      <c r="I561" s="26">
        <f>I562+I563+I564+I565</f>
        <v>117.8</v>
      </c>
      <c r="J561" s="26"/>
      <c r="K561" s="38"/>
    </row>
    <row r="562" spans="1:11" ht="13.5" customHeight="1">
      <c r="A562" s="104"/>
      <c r="B562" s="105"/>
      <c r="C562" s="105"/>
      <c r="D562" s="105"/>
      <c r="E562" s="106"/>
      <c r="F562" s="27" t="s">
        <v>37</v>
      </c>
      <c r="G562" s="27">
        <f>G567+G572+G577</f>
        <v>0</v>
      </c>
      <c r="H562" s="27">
        <f>H567+H572+H577</f>
        <v>0</v>
      </c>
      <c r="I562" s="27">
        <f>I567+I572+I5159</f>
        <v>0</v>
      </c>
      <c r="J562" s="27"/>
      <c r="K562" s="38"/>
    </row>
    <row r="563" spans="1:11" ht="13.5" customHeight="1">
      <c r="A563" s="104"/>
      <c r="B563" s="105"/>
      <c r="C563" s="105"/>
      <c r="D563" s="105"/>
      <c r="E563" s="106"/>
      <c r="F563" s="27" t="s">
        <v>36</v>
      </c>
      <c r="G563" s="27">
        <f>G568+G573+G578</f>
        <v>0</v>
      </c>
      <c r="H563" s="27">
        <f>H568+H573+H578</f>
        <v>0</v>
      </c>
      <c r="I563" s="27">
        <f>I568+I573+I578</f>
        <v>0</v>
      </c>
      <c r="J563" s="27"/>
      <c r="K563" s="38"/>
    </row>
    <row r="564" spans="1:11" ht="13.5" customHeight="1">
      <c r="A564" s="104"/>
      <c r="B564" s="105"/>
      <c r="C564" s="105"/>
      <c r="D564" s="105"/>
      <c r="E564" s="106"/>
      <c r="F564" s="27" t="s">
        <v>39</v>
      </c>
      <c r="G564" s="27">
        <f>G569+G574+G579</f>
        <v>492</v>
      </c>
      <c r="H564" s="27">
        <f>H569+H579+H574</f>
        <v>711.8</v>
      </c>
      <c r="I564" s="27">
        <f>I579+I574+I569</f>
        <v>117.8</v>
      </c>
      <c r="J564" s="27"/>
      <c r="K564" s="38"/>
    </row>
    <row r="565" spans="1:11" ht="11.25" customHeight="1">
      <c r="A565" s="99"/>
      <c r="B565" s="100"/>
      <c r="C565" s="100"/>
      <c r="D565" s="100"/>
      <c r="E565" s="101"/>
      <c r="F565" s="27" t="s">
        <v>38</v>
      </c>
      <c r="G565" s="53">
        <f>G570+G575+G580</f>
        <v>0</v>
      </c>
      <c r="H565" s="27">
        <f>H570+H575+H580</f>
        <v>0</v>
      </c>
      <c r="I565" s="27">
        <f>I580+I575+I570</f>
        <v>0</v>
      </c>
      <c r="J565" s="27"/>
      <c r="K565" s="38"/>
    </row>
    <row r="566" spans="1:11" ht="11.25" customHeight="1">
      <c r="A566" s="151" t="s">
        <v>242</v>
      </c>
      <c r="B566" s="228"/>
      <c r="C566" s="228"/>
      <c r="D566" s="228"/>
      <c r="E566" s="229"/>
      <c r="F566" s="8" t="s">
        <v>35</v>
      </c>
      <c r="G566" s="20">
        <f>G568+G569+G570</f>
        <v>102</v>
      </c>
      <c r="H566" s="11">
        <f>H567+H568+H569+H570</f>
        <v>2</v>
      </c>
      <c r="I566" s="11">
        <f>I570+I569+I568+I567</f>
        <v>0</v>
      </c>
      <c r="J566" s="11"/>
      <c r="K566" s="38"/>
    </row>
    <row r="567" spans="1:11" ht="11.25" customHeight="1">
      <c r="A567" s="190"/>
      <c r="B567" s="191"/>
      <c r="C567" s="191"/>
      <c r="D567" s="191"/>
      <c r="E567" s="192"/>
      <c r="F567" s="11" t="s">
        <v>37</v>
      </c>
      <c r="G567" s="20">
        <v>0</v>
      </c>
      <c r="H567" s="11">
        <v>0</v>
      </c>
      <c r="I567" s="11">
        <v>0</v>
      </c>
      <c r="J567" s="11"/>
      <c r="K567" s="38"/>
    </row>
    <row r="568" spans="1:11" ht="11.25" customHeight="1">
      <c r="A568" s="190"/>
      <c r="B568" s="191"/>
      <c r="C568" s="191"/>
      <c r="D568" s="191"/>
      <c r="E568" s="192"/>
      <c r="F568" s="11" t="s">
        <v>36</v>
      </c>
      <c r="G568" s="20">
        <v>0</v>
      </c>
      <c r="H568" s="11">
        <v>0</v>
      </c>
      <c r="I568" s="11">
        <v>0</v>
      </c>
      <c r="J568" s="11"/>
      <c r="K568" s="38"/>
    </row>
    <row r="569" spans="1:11" ht="11.25" customHeight="1">
      <c r="A569" s="190"/>
      <c r="B569" s="191"/>
      <c r="C569" s="191"/>
      <c r="D569" s="191"/>
      <c r="E569" s="192"/>
      <c r="F569" s="11" t="s">
        <v>39</v>
      </c>
      <c r="G569" s="20">
        <v>102</v>
      </c>
      <c r="H569" s="11">
        <v>2</v>
      </c>
      <c r="I569" s="11">
        <v>0</v>
      </c>
      <c r="J569" s="11"/>
      <c r="K569" s="38"/>
    </row>
    <row r="570" spans="1:11" ht="11.25" customHeight="1">
      <c r="A570" s="193"/>
      <c r="B570" s="194"/>
      <c r="C570" s="194"/>
      <c r="D570" s="194"/>
      <c r="E570" s="195"/>
      <c r="F570" s="11" t="s">
        <v>38</v>
      </c>
      <c r="G570" s="20">
        <v>0</v>
      </c>
      <c r="H570" s="11">
        <v>0</v>
      </c>
      <c r="I570" s="11">
        <v>0</v>
      </c>
      <c r="J570" s="11"/>
      <c r="K570" s="38"/>
    </row>
    <row r="571" spans="1:11" ht="11.25" customHeight="1">
      <c r="A571" s="151" t="s">
        <v>188</v>
      </c>
      <c r="B571" s="339"/>
      <c r="C571" s="339"/>
      <c r="D571" s="339"/>
      <c r="E571" s="340"/>
      <c r="F571" s="8" t="s">
        <v>35</v>
      </c>
      <c r="G571" s="20">
        <f>+G573+G574+G575</f>
        <v>10</v>
      </c>
      <c r="H571" s="11">
        <f>H572+H573+H574+H575</f>
        <v>10</v>
      </c>
      <c r="I571" s="11">
        <f>I572+I573+I574+I575</f>
        <v>0</v>
      </c>
      <c r="J571" s="11"/>
      <c r="K571" s="38"/>
    </row>
    <row r="572" spans="1:11" ht="11.25" customHeight="1">
      <c r="A572" s="104"/>
      <c r="B572" s="105"/>
      <c r="C572" s="105"/>
      <c r="D572" s="105"/>
      <c r="E572" s="106"/>
      <c r="F572" s="11" t="s">
        <v>37</v>
      </c>
      <c r="G572" s="20">
        <v>0</v>
      </c>
      <c r="H572" s="11">
        <v>0</v>
      </c>
      <c r="I572" s="11">
        <v>0</v>
      </c>
      <c r="J572" s="11"/>
      <c r="K572" s="38"/>
    </row>
    <row r="573" spans="1:11" ht="11.25" customHeight="1">
      <c r="A573" s="104"/>
      <c r="B573" s="105"/>
      <c r="C573" s="105"/>
      <c r="D573" s="105"/>
      <c r="E573" s="106"/>
      <c r="F573" s="11" t="s">
        <v>36</v>
      </c>
      <c r="G573" s="20">
        <v>0</v>
      </c>
      <c r="H573" s="11">
        <v>0</v>
      </c>
      <c r="I573" s="11">
        <v>0</v>
      </c>
      <c r="J573" s="11"/>
      <c r="K573" s="38"/>
    </row>
    <row r="574" spans="1:11" ht="11.25" customHeight="1">
      <c r="A574" s="104"/>
      <c r="B574" s="105"/>
      <c r="C574" s="105"/>
      <c r="D574" s="105"/>
      <c r="E574" s="106"/>
      <c r="F574" s="11" t="s">
        <v>39</v>
      </c>
      <c r="G574" s="20">
        <v>10</v>
      </c>
      <c r="H574" s="11">
        <v>10</v>
      </c>
      <c r="I574" s="11">
        <v>0</v>
      </c>
      <c r="J574" s="11"/>
      <c r="K574" s="38"/>
    </row>
    <row r="575" spans="1:12" ht="11.25" customHeight="1">
      <c r="A575" s="99"/>
      <c r="B575" s="100"/>
      <c r="C575" s="100"/>
      <c r="D575" s="100"/>
      <c r="E575" s="101"/>
      <c r="F575" s="11" t="s">
        <v>38</v>
      </c>
      <c r="G575" s="20">
        <v>0</v>
      </c>
      <c r="H575" s="11">
        <v>0</v>
      </c>
      <c r="I575" s="11">
        <v>0</v>
      </c>
      <c r="J575" s="11"/>
      <c r="K575" s="126"/>
      <c r="L575" s="127"/>
    </row>
    <row r="576" spans="1:11" ht="11.25" customHeight="1">
      <c r="A576" s="151" t="s">
        <v>189</v>
      </c>
      <c r="B576" s="228"/>
      <c r="C576" s="228"/>
      <c r="D576" s="228"/>
      <c r="E576" s="229"/>
      <c r="F576" s="8" t="s">
        <v>35</v>
      </c>
      <c r="G576" s="20">
        <f>G580+G579+G578+G577</f>
        <v>380</v>
      </c>
      <c r="H576" s="11">
        <f>H577+H578+H579+H580</f>
        <v>699.8</v>
      </c>
      <c r="I576" s="11">
        <f>I577+I578+I579+I580</f>
        <v>117.8</v>
      </c>
      <c r="J576" s="11"/>
      <c r="K576" s="38"/>
    </row>
    <row r="577" spans="1:11" ht="11.25" customHeight="1">
      <c r="A577" s="190"/>
      <c r="B577" s="191"/>
      <c r="C577" s="191"/>
      <c r="D577" s="191"/>
      <c r="E577" s="192"/>
      <c r="F577" s="11" t="s">
        <v>37</v>
      </c>
      <c r="G577" s="20">
        <v>0</v>
      </c>
      <c r="H577" s="11">
        <v>0</v>
      </c>
      <c r="I577" s="11">
        <v>0</v>
      </c>
      <c r="J577" s="11"/>
      <c r="K577" s="38"/>
    </row>
    <row r="578" spans="1:11" ht="11.25" customHeight="1">
      <c r="A578" s="190"/>
      <c r="B578" s="191"/>
      <c r="C578" s="191"/>
      <c r="D578" s="191"/>
      <c r="E578" s="192"/>
      <c r="F578" s="11" t="s">
        <v>36</v>
      </c>
      <c r="G578" s="20">
        <v>0</v>
      </c>
      <c r="H578" s="11">
        <v>0</v>
      </c>
      <c r="I578" s="11">
        <v>0</v>
      </c>
      <c r="J578" s="11"/>
      <c r="K578" s="38"/>
    </row>
    <row r="579" spans="1:11" ht="11.25" customHeight="1">
      <c r="A579" s="190"/>
      <c r="B579" s="191"/>
      <c r="C579" s="191"/>
      <c r="D579" s="191"/>
      <c r="E579" s="192"/>
      <c r="F579" s="11" t="s">
        <v>39</v>
      </c>
      <c r="G579" s="20">
        <v>380</v>
      </c>
      <c r="H579" s="11">
        <v>699.8</v>
      </c>
      <c r="I579" s="11">
        <v>117.8</v>
      </c>
      <c r="J579" s="11"/>
      <c r="K579" s="38"/>
    </row>
    <row r="580" spans="1:11" ht="11.25" customHeight="1">
      <c r="A580" s="193"/>
      <c r="B580" s="194"/>
      <c r="C580" s="194"/>
      <c r="D580" s="194"/>
      <c r="E580" s="195"/>
      <c r="F580" s="11" t="s">
        <v>38</v>
      </c>
      <c r="G580" s="20">
        <v>0</v>
      </c>
      <c r="H580" s="11">
        <v>0</v>
      </c>
      <c r="I580" s="11">
        <v>0</v>
      </c>
      <c r="J580" s="11"/>
      <c r="K580" s="38"/>
    </row>
    <row r="581" spans="1:11" ht="11.25" customHeight="1" thickBot="1">
      <c r="A581" s="66"/>
      <c r="B581" s="66"/>
      <c r="C581" s="66"/>
      <c r="D581" s="66"/>
      <c r="E581" s="66"/>
      <c r="F581" s="54"/>
      <c r="G581" s="84"/>
      <c r="H581" s="54"/>
      <c r="I581" s="54"/>
      <c r="J581" s="54"/>
      <c r="K581" s="38"/>
    </row>
    <row r="582" spans="1:11" ht="40.5" customHeight="1" thickBot="1">
      <c r="A582" s="164" t="s">
        <v>29</v>
      </c>
      <c r="B582" s="165"/>
      <c r="C582" s="165"/>
      <c r="D582" s="165"/>
      <c r="E582" s="166"/>
      <c r="F582" s="138" t="s">
        <v>263</v>
      </c>
      <c r="G582" s="139"/>
      <c r="H582" s="139"/>
      <c r="I582" s="139"/>
      <c r="J582" s="140"/>
      <c r="K582" s="38"/>
    </row>
    <row r="583" spans="1:14" ht="24" customHeight="1" thickBot="1">
      <c r="A583" s="119" t="s">
        <v>30</v>
      </c>
      <c r="B583" s="102"/>
      <c r="C583" s="102"/>
      <c r="D583" s="102"/>
      <c r="E583" s="98"/>
      <c r="F583" s="110" t="s">
        <v>264</v>
      </c>
      <c r="G583" s="111"/>
      <c r="H583" s="111"/>
      <c r="I583" s="111"/>
      <c r="J583" s="112"/>
      <c r="K583" s="38"/>
      <c r="N583" t="s">
        <v>247</v>
      </c>
    </row>
    <row r="584" spans="1:11" ht="26.25" customHeight="1" thickBot="1">
      <c r="A584" s="119" t="s">
        <v>31</v>
      </c>
      <c r="B584" s="102"/>
      <c r="C584" s="102"/>
      <c r="D584" s="102"/>
      <c r="E584" s="98"/>
      <c r="F584" s="110" t="s">
        <v>265</v>
      </c>
      <c r="G584" s="111"/>
      <c r="H584" s="111"/>
      <c r="I584" s="111"/>
      <c r="J584" s="112"/>
      <c r="K584" s="38"/>
    </row>
    <row r="585" spans="1:11" ht="15.75" customHeight="1" thickBot="1">
      <c r="A585" s="119" t="s">
        <v>32</v>
      </c>
      <c r="B585" s="102"/>
      <c r="C585" s="102"/>
      <c r="D585" s="102"/>
      <c r="E585" s="98"/>
      <c r="F585" s="110" t="s">
        <v>266</v>
      </c>
      <c r="G585" s="111"/>
      <c r="H585" s="111"/>
      <c r="I585" s="111"/>
      <c r="J585" s="112"/>
      <c r="K585" s="38"/>
    </row>
    <row r="586" spans="1:11" ht="15" customHeight="1" thickBot="1">
      <c r="A586" s="119" t="s">
        <v>33</v>
      </c>
      <c r="B586" s="102"/>
      <c r="C586" s="102"/>
      <c r="D586" s="102"/>
      <c r="E586" s="98"/>
      <c r="F586" s="119" t="s">
        <v>256</v>
      </c>
      <c r="G586" s="120"/>
      <c r="H586" s="120"/>
      <c r="I586" s="120"/>
      <c r="J586" s="107"/>
      <c r="K586" s="38"/>
    </row>
    <row r="587" spans="1:11" ht="15" customHeight="1">
      <c r="A587" s="142" t="s">
        <v>267</v>
      </c>
      <c r="B587" s="143"/>
      <c r="C587" s="143"/>
      <c r="D587" s="143"/>
      <c r="E587" s="144"/>
      <c r="F587" s="25" t="s">
        <v>35</v>
      </c>
      <c r="G587" s="26">
        <f>G588+G589+G590+G591</f>
        <v>7043.2</v>
      </c>
      <c r="H587" s="26">
        <f>H588+H589+H590+H591</f>
        <v>6520.2</v>
      </c>
      <c r="I587" s="26">
        <f>I588+I589+I590+I591</f>
        <v>1323</v>
      </c>
      <c r="J587" s="26"/>
      <c r="K587" s="38"/>
    </row>
    <row r="588" spans="1:11" ht="15" customHeight="1">
      <c r="A588" s="145"/>
      <c r="B588" s="146"/>
      <c r="C588" s="146"/>
      <c r="D588" s="146"/>
      <c r="E588" s="147"/>
      <c r="F588" s="27" t="s">
        <v>37</v>
      </c>
      <c r="G588" s="27">
        <f>G593</f>
        <v>0</v>
      </c>
      <c r="H588" s="27">
        <v>0</v>
      </c>
      <c r="I588" s="27">
        <v>0</v>
      </c>
      <c r="J588" s="27"/>
      <c r="K588" s="38"/>
    </row>
    <row r="589" spans="1:11" ht="14.25" customHeight="1">
      <c r="A589" s="145"/>
      <c r="B589" s="146"/>
      <c r="C589" s="146"/>
      <c r="D589" s="146"/>
      <c r="E589" s="147"/>
      <c r="F589" s="27" t="s">
        <v>36</v>
      </c>
      <c r="G589" s="27">
        <f>G594</f>
        <v>0</v>
      </c>
      <c r="H589" s="27">
        <v>0</v>
      </c>
      <c r="I589" s="27">
        <v>0</v>
      </c>
      <c r="J589" s="27"/>
      <c r="K589" s="38"/>
    </row>
    <row r="590" spans="1:11" ht="12.75" customHeight="1">
      <c r="A590" s="145"/>
      <c r="B590" s="146"/>
      <c r="C590" s="146"/>
      <c r="D590" s="146"/>
      <c r="E590" s="147"/>
      <c r="F590" s="27" t="s">
        <v>39</v>
      </c>
      <c r="G590" s="53">
        <f>G595</f>
        <v>7043.2</v>
      </c>
      <c r="H590" s="27">
        <f>H595</f>
        <v>6520.2</v>
      </c>
      <c r="I590" s="27">
        <f>I595</f>
        <v>1323</v>
      </c>
      <c r="J590" s="27"/>
      <c r="K590" s="38"/>
    </row>
    <row r="591" spans="1:11" ht="12.75" customHeight="1">
      <c r="A591" s="148"/>
      <c r="B591" s="149"/>
      <c r="C591" s="149"/>
      <c r="D591" s="149"/>
      <c r="E591" s="150"/>
      <c r="F591" s="27" t="s">
        <v>38</v>
      </c>
      <c r="G591" s="27">
        <f>G596</f>
        <v>0</v>
      </c>
      <c r="H591" s="27">
        <f>H596</f>
        <v>0</v>
      </c>
      <c r="I591" s="27">
        <f>I596</f>
        <v>0</v>
      </c>
      <c r="J591" s="27"/>
      <c r="K591" s="38"/>
    </row>
    <row r="592" spans="1:11" ht="15.75" customHeight="1">
      <c r="A592" s="151" t="s">
        <v>154</v>
      </c>
      <c r="B592" s="125" t="s">
        <v>269</v>
      </c>
      <c r="C592" s="122"/>
      <c r="D592" s="122" t="s">
        <v>250</v>
      </c>
      <c r="E592" s="122" t="s">
        <v>268</v>
      </c>
      <c r="F592" s="8" t="s">
        <v>35</v>
      </c>
      <c r="G592" s="11">
        <f>G593+G594+G595+G596</f>
        <v>7043.2</v>
      </c>
      <c r="H592" s="11">
        <f>H593+H594+H595+H596</f>
        <v>6520.2</v>
      </c>
      <c r="I592" s="11">
        <f>I593+I594+I595+I596</f>
        <v>1323</v>
      </c>
      <c r="J592" s="11"/>
      <c r="K592" s="38"/>
    </row>
    <row r="593" spans="1:11" ht="15" customHeight="1">
      <c r="A593" s="104"/>
      <c r="B593" s="123"/>
      <c r="C593" s="123"/>
      <c r="D593" s="123"/>
      <c r="E593" s="123"/>
      <c r="F593" s="11" t="s">
        <v>37</v>
      </c>
      <c r="G593" s="11">
        <v>0</v>
      </c>
      <c r="H593" s="11">
        <v>0</v>
      </c>
      <c r="I593" s="11">
        <v>0</v>
      </c>
      <c r="J593" s="11"/>
      <c r="K593" s="38"/>
    </row>
    <row r="594" spans="1:11" ht="15.75" customHeight="1">
      <c r="A594" s="104"/>
      <c r="B594" s="123"/>
      <c r="C594" s="123"/>
      <c r="D594" s="123"/>
      <c r="E594" s="123"/>
      <c r="F594" s="11" t="s">
        <v>36</v>
      </c>
      <c r="G594" s="11">
        <v>0</v>
      </c>
      <c r="H594" s="11">
        <v>0</v>
      </c>
      <c r="I594" s="11">
        <v>0</v>
      </c>
      <c r="J594" s="11"/>
      <c r="K594" s="38"/>
    </row>
    <row r="595" spans="1:11" ht="13.5" customHeight="1">
      <c r="A595" s="104"/>
      <c r="B595" s="123"/>
      <c r="C595" s="123"/>
      <c r="D595" s="123"/>
      <c r="E595" s="123"/>
      <c r="F595" s="11" t="s">
        <v>39</v>
      </c>
      <c r="G595" s="11">
        <v>7043.2</v>
      </c>
      <c r="H595" s="11">
        <v>6520.2</v>
      </c>
      <c r="I595" s="11">
        <v>1323</v>
      </c>
      <c r="J595" s="11"/>
      <c r="K595" s="38"/>
    </row>
    <row r="596" spans="1:12" ht="27.75" customHeight="1" thickBot="1">
      <c r="A596" s="104"/>
      <c r="B596" s="123"/>
      <c r="C596" s="123"/>
      <c r="D596" s="123"/>
      <c r="E596" s="123"/>
      <c r="F596" s="47" t="s">
        <v>38</v>
      </c>
      <c r="G596" s="47">
        <v>0</v>
      </c>
      <c r="H596" s="47">
        <v>0</v>
      </c>
      <c r="I596" s="47">
        <v>0</v>
      </c>
      <c r="J596" s="47"/>
      <c r="K596" s="38"/>
      <c r="L596" t="s">
        <v>170</v>
      </c>
    </row>
    <row r="597" spans="1:10" ht="26.25" customHeight="1" thickBot="1">
      <c r="A597" s="164" t="s">
        <v>29</v>
      </c>
      <c r="B597" s="165"/>
      <c r="C597" s="165"/>
      <c r="D597" s="165"/>
      <c r="E597" s="166"/>
      <c r="F597" s="138" t="s">
        <v>270</v>
      </c>
      <c r="G597" s="161"/>
      <c r="H597" s="161"/>
      <c r="I597" s="161"/>
      <c r="J597" s="162"/>
    </row>
    <row r="598" spans="1:10" ht="24.75" customHeight="1" thickBot="1">
      <c r="A598" s="119" t="s">
        <v>30</v>
      </c>
      <c r="B598" s="102"/>
      <c r="C598" s="102"/>
      <c r="D598" s="102"/>
      <c r="E598" s="98"/>
      <c r="F598" s="110" t="s">
        <v>271</v>
      </c>
      <c r="G598" s="130"/>
      <c r="H598" s="130"/>
      <c r="I598" s="130"/>
      <c r="J598" s="131"/>
    </row>
    <row r="599" spans="1:10" ht="24" customHeight="1" thickBot="1">
      <c r="A599" s="119" t="s">
        <v>31</v>
      </c>
      <c r="B599" s="102"/>
      <c r="C599" s="102"/>
      <c r="D599" s="102"/>
      <c r="E599" s="98"/>
      <c r="F599" s="141" t="s">
        <v>272</v>
      </c>
      <c r="G599" s="130"/>
      <c r="H599" s="130"/>
      <c r="I599" s="130"/>
      <c r="J599" s="131"/>
    </row>
    <row r="600" spans="1:10" ht="15" customHeight="1" thickBot="1">
      <c r="A600" s="119" t="s">
        <v>32</v>
      </c>
      <c r="B600" s="102"/>
      <c r="C600" s="102"/>
      <c r="D600" s="102"/>
      <c r="E600" s="98"/>
      <c r="F600" s="119" t="s">
        <v>254</v>
      </c>
      <c r="G600" s="155"/>
      <c r="H600" s="155"/>
      <c r="I600" s="155"/>
      <c r="J600" s="156"/>
    </row>
    <row r="601" spans="1:10" ht="14.25" customHeight="1">
      <c r="A601" s="157" t="s">
        <v>33</v>
      </c>
      <c r="B601" s="332"/>
      <c r="C601" s="332"/>
      <c r="D601" s="332"/>
      <c r="E601" s="333"/>
      <c r="F601" s="157" t="s">
        <v>256</v>
      </c>
      <c r="G601" s="158"/>
      <c r="H601" s="158"/>
      <c r="I601" s="158"/>
      <c r="J601" s="159"/>
    </row>
    <row r="602" spans="1:10" ht="20.25" customHeight="1">
      <c r="A602" s="196" t="s">
        <v>276</v>
      </c>
      <c r="B602" s="197"/>
      <c r="C602" s="197"/>
      <c r="D602" s="197"/>
      <c r="E602" s="198"/>
      <c r="F602" s="25" t="s">
        <v>35</v>
      </c>
      <c r="G602" s="26">
        <f>G603+G604+G605+G606</f>
        <v>7691.599999999999</v>
      </c>
      <c r="H602" s="26">
        <f>H603+H604+H605+H606</f>
        <v>7722.4</v>
      </c>
      <c r="I602" s="26">
        <f>I603+I604+I605+I606</f>
        <v>0</v>
      </c>
      <c r="J602" s="26"/>
    </row>
    <row r="603" spans="1:10" ht="16.5" customHeight="1">
      <c r="A603" s="145"/>
      <c r="B603" s="188"/>
      <c r="C603" s="188"/>
      <c r="D603" s="188"/>
      <c r="E603" s="147"/>
      <c r="F603" s="27" t="s">
        <v>37</v>
      </c>
      <c r="G603" s="27">
        <f>G608</f>
        <v>276.9</v>
      </c>
      <c r="H603" s="27">
        <f aca="true" t="shared" si="11" ref="H603:I606">H608</f>
        <v>0</v>
      </c>
      <c r="I603" s="27">
        <f t="shared" si="11"/>
        <v>0</v>
      </c>
      <c r="J603" s="27"/>
    </row>
    <row r="604" spans="1:10" ht="16.5" customHeight="1">
      <c r="A604" s="145"/>
      <c r="B604" s="188"/>
      <c r="C604" s="188"/>
      <c r="D604" s="188"/>
      <c r="E604" s="147"/>
      <c r="F604" s="27" t="s">
        <v>36</v>
      </c>
      <c r="G604" s="27">
        <f>G609</f>
        <v>6645.5</v>
      </c>
      <c r="H604" s="27">
        <f>H609</f>
        <v>7691.5</v>
      </c>
      <c r="I604" s="27">
        <f t="shared" si="11"/>
        <v>0</v>
      </c>
      <c r="J604" s="27"/>
    </row>
    <row r="605" spans="1:10" ht="16.5" customHeight="1">
      <c r="A605" s="145"/>
      <c r="B605" s="188"/>
      <c r="C605" s="188"/>
      <c r="D605" s="188"/>
      <c r="E605" s="147"/>
      <c r="F605" s="27" t="s">
        <v>39</v>
      </c>
      <c r="G605" s="27">
        <f>G610</f>
        <v>769.2</v>
      </c>
      <c r="H605" s="27">
        <f>H610</f>
        <v>30.9</v>
      </c>
      <c r="I605" s="27">
        <f t="shared" si="11"/>
        <v>0</v>
      </c>
      <c r="J605" s="27"/>
    </row>
    <row r="606" spans="1:10" ht="16.5" customHeight="1">
      <c r="A606" s="148"/>
      <c r="B606" s="149"/>
      <c r="C606" s="149"/>
      <c r="D606" s="149"/>
      <c r="E606" s="150"/>
      <c r="F606" s="27" t="s">
        <v>38</v>
      </c>
      <c r="G606" s="27">
        <f>G611</f>
        <v>0</v>
      </c>
      <c r="H606" s="27">
        <f>H611</f>
        <v>0</v>
      </c>
      <c r="I606" s="27">
        <f t="shared" si="11"/>
        <v>0</v>
      </c>
      <c r="J606" s="27"/>
    </row>
    <row r="607" spans="1:10" ht="20.25" customHeight="1">
      <c r="A607" s="123" t="s">
        <v>141</v>
      </c>
      <c r="B607" s="190" t="s">
        <v>275</v>
      </c>
      <c r="C607" s="191"/>
      <c r="D607" s="191"/>
      <c r="E607" s="192"/>
      <c r="F607" s="8" t="s">
        <v>35</v>
      </c>
      <c r="G607" s="11">
        <f>G608+G609+G610+G611</f>
        <v>7691.599999999999</v>
      </c>
      <c r="H607" s="11">
        <f>H608+H609+H610+H611</f>
        <v>7722.4</v>
      </c>
      <c r="I607" s="11">
        <f>I608+I609+I610+I611</f>
        <v>0</v>
      </c>
      <c r="J607" s="11"/>
    </row>
    <row r="608" spans="1:10" ht="15.75" customHeight="1">
      <c r="A608" s="123"/>
      <c r="B608" s="190"/>
      <c r="C608" s="191"/>
      <c r="D608" s="191"/>
      <c r="E608" s="192"/>
      <c r="F608" s="11" t="s">
        <v>37</v>
      </c>
      <c r="G608" s="11">
        <v>276.9</v>
      </c>
      <c r="H608" s="11">
        <v>0</v>
      </c>
      <c r="I608" s="11">
        <v>0</v>
      </c>
      <c r="J608" s="11"/>
    </row>
    <row r="609" spans="1:10" ht="15.75" customHeight="1">
      <c r="A609" s="123"/>
      <c r="B609" s="190"/>
      <c r="C609" s="191"/>
      <c r="D609" s="191"/>
      <c r="E609" s="192"/>
      <c r="F609" s="11" t="s">
        <v>36</v>
      </c>
      <c r="G609" s="11">
        <v>6645.5</v>
      </c>
      <c r="H609" s="11">
        <v>7691.5</v>
      </c>
      <c r="I609" s="11">
        <v>0</v>
      </c>
      <c r="J609" s="11"/>
    </row>
    <row r="610" spans="1:10" ht="15" customHeight="1">
      <c r="A610" s="123"/>
      <c r="B610" s="190"/>
      <c r="C610" s="191"/>
      <c r="D610" s="191"/>
      <c r="E610" s="192"/>
      <c r="F610" s="11" t="s">
        <v>39</v>
      </c>
      <c r="G610" s="11">
        <v>769.2</v>
      </c>
      <c r="H610" s="11">
        <v>30.9</v>
      </c>
      <c r="I610" s="11">
        <v>0</v>
      </c>
      <c r="J610" s="11"/>
    </row>
    <row r="611" spans="1:10" ht="14.25" customHeight="1">
      <c r="A611" s="124"/>
      <c r="B611" s="193"/>
      <c r="C611" s="194"/>
      <c r="D611" s="194"/>
      <c r="E611" s="195"/>
      <c r="F611" s="47" t="s">
        <v>38</v>
      </c>
      <c r="G611" s="11">
        <v>0</v>
      </c>
      <c r="H611" s="11">
        <v>0</v>
      </c>
      <c r="I611" s="11">
        <v>0</v>
      </c>
      <c r="J611" s="11"/>
    </row>
    <row r="612" spans="1:10" ht="14.25" customHeight="1">
      <c r="A612" s="123" t="s">
        <v>206</v>
      </c>
      <c r="B612" s="190" t="s">
        <v>277</v>
      </c>
      <c r="C612" s="191"/>
      <c r="D612" s="191"/>
      <c r="E612" s="192"/>
      <c r="F612" s="8" t="s">
        <v>35</v>
      </c>
      <c r="G612" s="11">
        <f>G613+G614+G615+G616</f>
        <v>0</v>
      </c>
      <c r="H612" s="11">
        <f>H613+H614+H615+H616</f>
        <v>0</v>
      </c>
      <c r="I612" s="11">
        <f>I613+I614+I615+I616</f>
        <v>0</v>
      </c>
      <c r="J612" s="11"/>
    </row>
    <row r="613" spans="1:10" ht="14.25" customHeight="1">
      <c r="A613" s="123"/>
      <c r="B613" s="190"/>
      <c r="C613" s="191"/>
      <c r="D613" s="191"/>
      <c r="E613" s="192"/>
      <c r="F613" s="11" t="s">
        <v>37</v>
      </c>
      <c r="G613" s="11">
        <v>0</v>
      </c>
      <c r="H613" s="11">
        <v>0</v>
      </c>
      <c r="I613" s="11">
        <v>0</v>
      </c>
      <c r="J613" s="11"/>
    </row>
    <row r="614" spans="1:10" ht="14.25" customHeight="1">
      <c r="A614" s="123"/>
      <c r="B614" s="190"/>
      <c r="C614" s="191"/>
      <c r="D614" s="191"/>
      <c r="E614" s="192"/>
      <c r="F614" s="11" t="s">
        <v>36</v>
      </c>
      <c r="G614" s="11">
        <v>0</v>
      </c>
      <c r="H614" s="11">
        <v>0</v>
      </c>
      <c r="I614" s="11">
        <v>0</v>
      </c>
      <c r="J614" s="11"/>
    </row>
    <row r="615" spans="1:10" ht="14.25" customHeight="1">
      <c r="A615" s="123"/>
      <c r="B615" s="190"/>
      <c r="C615" s="191"/>
      <c r="D615" s="191"/>
      <c r="E615" s="192"/>
      <c r="F615" s="11" t="s">
        <v>39</v>
      </c>
      <c r="G615" s="11">
        <v>0</v>
      </c>
      <c r="H615" s="11">
        <v>0</v>
      </c>
      <c r="I615" s="11">
        <v>0</v>
      </c>
      <c r="J615" s="11"/>
    </row>
    <row r="616" spans="1:10" ht="14.25" customHeight="1">
      <c r="A616" s="124"/>
      <c r="B616" s="193"/>
      <c r="C616" s="194"/>
      <c r="D616" s="194"/>
      <c r="E616" s="195"/>
      <c r="F616" s="47" t="s">
        <v>38</v>
      </c>
      <c r="G616" s="11">
        <v>0</v>
      </c>
      <c r="H616" s="11">
        <v>0</v>
      </c>
      <c r="I616" s="11">
        <v>0</v>
      </c>
      <c r="J616" s="11"/>
    </row>
    <row r="617" spans="1:10" ht="14.25" customHeight="1">
      <c r="A617" s="123" t="s">
        <v>273</v>
      </c>
      <c r="B617" s="190" t="s">
        <v>278</v>
      </c>
      <c r="C617" s="191"/>
      <c r="D617" s="191"/>
      <c r="E617" s="192"/>
      <c r="F617" s="8" t="s">
        <v>35</v>
      </c>
      <c r="G617" s="11">
        <f>G618+G619+G620+G621</f>
        <v>0</v>
      </c>
      <c r="H617" s="11">
        <v>0</v>
      </c>
      <c r="I617" s="11">
        <f>I618+I619+I620+I621</f>
        <v>0</v>
      </c>
      <c r="J617" s="11"/>
    </row>
    <row r="618" spans="1:10" ht="14.25" customHeight="1">
      <c r="A618" s="123"/>
      <c r="B618" s="190"/>
      <c r="C618" s="191"/>
      <c r="D618" s="191"/>
      <c r="E618" s="192"/>
      <c r="F618" s="11" t="s">
        <v>37</v>
      </c>
      <c r="G618" s="11">
        <v>0</v>
      </c>
      <c r="H618" s="11">
        <v>0</v>
      </c>
      <c r="I618" s="11">
        <v>0</v>
      </c>
      <c r="J618" s="11"/>
    </row>
    <row r="619" spans="1:10" ht="14.25" customHeight="1">
      <c r="A619" s="123"/>
      <c r="B619" s="190"/>
      <c r="C619" s="191"/>
      <c r="D619" s="191"/>
      <c r="E619" s="192"/>
      <c r="F619" s="11" t="s">
        <v>36</v>
      </c>
      <c r="G619" s="11">
        <v>0</v>
      </c>
      <c r="H619" s="11">
        <v>0</v>
      </c>
      <c r="I619" s="11">
        <v>0</v>
      </c>
      <c r="J619" s="11"/>
    </row>
    <row r="620" spans="1:10" ht="14.25" customHeight="1">
      <c r="A620" s="123"/>
      <c r="B620" s="190"/>
      <c r="C620" s="191"/>
      <c r="D620" s="191"/>
      <c r="E620" s="192"/>
      <c r="F620" s="11" t="s">
        <v>39</v>
      </c>
      <c r="G620" s="11">
        <v>0</v>
      </c>
      <c r="H620" s="11">
        <v>0</v>
      </c>
      <c r="I620" s="11">
        <v>0</v>
      </c>
      <c r="J620" s="11"/>
    </row>
    <row r="621" spans="1:10" ht="14.25" customHeight="1">
      <c r="A621" s="124"/>
      <c r="B621" s="193"/>
      <c r="C621" s="194"/>
      <c r="D621" s="194"/>
      <c r="E621" s="195"/>
      <c r="F621" s="47" t="s">
        <v>38</v>
      </c>
      <c r="G621" s="11">
        <v>0</v>
      </c>
      <c r="H621" s="11">
        <v>0</v>
      </c>
      <c r="I621" s="11">
        <v>0</v>
      </c>
      <c r="J621" s="11"/>
    </row>
    <row r="622" spans="1:10" ht="14.25" customHeight="1">
      <c r="A622" s="123" t="s">
        <v>274</v>
      </c>
      <c r="B622" s="190" t="s">
        <v>279</v>
      </c>
      <c r="C622" s="191"/>
      <c r="D622" s="191"/>
      <c r="E622" s="192"/>
      <c r="F622" s="8" t="s">
        <v>35</v>
      </c>
      <c r="G622" s="11">
        <f>G623+G624+G625+G626</f>
        <v>0</v>
      </c>
      <c r="H622" s="11">
        <f>H623+H624+H625+H626</f>
        <v>0</v>
      </c>
      <c r="I622" s="11">
        <f>I623+I624+I625+I626</f>
        <v>0</v>
      </c>
      <c r="J622" s="11"/>
    </row>
    <row r="623" spans="1:10" ht="14.25" customHeight="1">
      <c r="A623" s="123"/>
      <c r="B623" s="190"/>
      <c r="C623" s="191"/>
      <c r="D623" s="191"/>
      <c r="E623" s="192"/>
      <c r="F623" s="11" t="s">
        <v>37</v>
      </c>
      <c r="G623" s="11">
        <v>0</v>
      </c>
      <c r="H623" s="11">
        <v>0</v>
      </c>
      <c r="I623" s="11">
        <v>0</v>
      </c>
      <c r="J623" s="11"/>
    </row>
    <row r="624" spans="1:10" ht="14.25" customHeight="1">
      <c r="A624" s="123"/>
      <c r="B624" s="190"/>
      <c r="C624" s="191"/>
      <c r="D624" s="191"/>
      <c r="E624" s="192"/>
      <c r="F624" s="11" t="s">
        <v>36</v>
      </c>
      <c r="G624" s="11">
        <v>0</v>
      </c>
      <c r="H624" s="11">
        <v>0</v>
      </c>
      <c r="I624" s="11">
        <v>0</v>
      </c>
      <c r="J624" s="11"/>
    </row>
    <row r="625" spans="1:10" ht="14.25" customHeight="1">
      <c r="A625" s="123"/>
      <c r="B625" s="190"/>
      <c r="C625" s="191"/>
      <c r="D625" s="191"/>
      <c r="E625" s="192"/>
      <c r="F625" s="11" t="s">
        <v>39</v>
      </c>
      <c r="G625" s="11">
        <v>0</v>
      </c>
      <c r="H625" s="11">
        <v>0</v>
      </c>
      <c r="I625" s="11">
        <v>0</v>
      </c>
      <c r="J625" s="11"/>
    </row>
    <row r="626" spans="1:10" ht="14.25" customHeight="1">
      <c r="A626" s="124"/>
      <c r="B626" s="193"/>
      <c r="C626" s="194"/>
      <c r="D626" s="194"/>
      <c r="E626" s="195"/>
      <c r="F626" s="11" t="s">
        <v>38</v>
      </c>
      <c r="G626" s="11">
        <v>0</v>
      </c>
      <c r="H626" s="11">
        <v>0</v>
      </c>
      <c r="I626" s="11">
        <v>0</v>
      </c>
      <c r="J626" s="11"/>
    </row>
    <row r="627" spans="1:10" ht="14.25" customHeight="1" thickBot="1">
      <c r="A627" s="65"/>
      <c r="B627" s="66"/>
      <c r="C627" s="66"/>
      <c r="D627" s="66"/>
      <c r="E627" s="66"/>
      <c r="F627" s="54"/>
      <c r="G627" s="54"/>
      <c r="H627" s="54"/>
      <c r="I627" s="54"/>
      <c r="J627" s="54"/>
    </row>
    <row r="628" spans="1:12" ht="36.75" customHeight="1" thickBot="1">
      <c r="A628" s="164" t="s">
        <v>29</v>
      </c>
      <c r="B628" s="165"/>
      <c r="C628" s="165"/>
      <c r="D628" s="165"/>
      <c r="E628" s="166"/>
      <c r="F628" s="160" t="s">
        <v>283</v>
      </c>
      <c r="G628" s="161"/>
      <c r="H628" s="161"/>
      <c r="I628" s="161"/>
      <c r="J628" s="162"/>
      <c r="L628" s="97"/>
    </row>
    <row r="629" spans="1:12" ht="25.5" customHeight="1" thickBot="1">
      <c r="A629" s="119" t="s">
        <v>30</v>
      </c>
      <c r="B629" s="102"/>
      <c r="C629" s="102"/>
      <c r="D629" s="102"/>
      <c r="E629" s="98"/>
      <c r="F629" s="141" t="s">
        <v>284</v>
      </c>
      <c r="G629" s="130"/>
      <c r="H629" s="130"/>
      <c r="I629" s="130"/>
      <c r="J629" s="131"/>
      <c r="L629" s="97"/>
    </row>
    <row r="630" spans="1:12" ht="17.25" customHeight="1" thickBot="1">
      <c r="A630" s="119" t="s">
        <v>31</v>
      </c>
      <c r="B630" s="102"/>
      <c r="C630" s="102"/>
      <c r="D630" s="102"/>
      <c r="E630" s="98"/>
      <c r="F630" s="152" t="s">
        <v>23</v>
      </c>
      <c r="G630" s="153"/>
      <c r="H630" s="153"/>
      <c r="I630" s="153"/>
      <c r="J630" s="154"/>
      <c r="L630" s="97"/>
    </row>
    <row r="631" spans="1:12" ht="16.5" customHeight="1" thickBot="1">
      <c r="A631" s="119" t="s">
        <v>32</v>
      </c>
      <c r="B631" s="102"/>
      <c r="C631" s="102"/>
      <c r="D631" s="102"/>
      <c r="E631" s="98"/>
      <c r="F631" s="152" t="s">
        <v>238</v>
      </c>
      <c r="G631" s="155"/>
      <c r="H631" s="155"/>
      <c r="I631" s="155"/>
      <c r="J631" s="156"/>
      <c r="L631" s="97"/>
    </row>
    <row r="632" spans="1:12" ht="16.5" customHeight="1" thickBot="1">
      <c r="A632" s="119" t="s">
        <v>33</v>
      </c>
      <c r="B632" s="102"/>
      <c r="C632" s="102"/>
      <c r="D632" s="102"/>
      <c r="E632" s="98"/>
      <c r="F632" s="152" t="s">
        <v>256</v>
      </c>
      <c r="G632" s="153"/>
      <c r="H632" s="153"/>
      <c r="I632" s="153"/>
      <c r="J632" s="154"/>
      <c r="L632" s="97"/>
    </row>
    <row r="633" spans="1:12" ht="18" customHeight="1">
      <c r="A633" s="338" t="s">
        <v>285</v>
      </c>
      <c r="B633" s="143"/>
      <c r="C633" s="143"/>
      <c r="D633" s="143"/>
      <c r="E633" s="144"/>
      <c r="F633" s="67" t="s">
        <v>35</v>
      </c>
      <c r="G633" s="29">
        <f>G634+G635+G636+G637</f>
        <v>0</v>
      </c>
      <c r="H633" s="29">
        <f>H634+H635+H636+H637</f>
        <v>0</v>
      </c>
      <c r="I633" s="29">
        <f>I634+I635+I636+I637</f>
        <v>0</v>
      </c>
      <c r="J633" s="29"/>
      <c r="L633" s="97"/>
    </row>
    <row r="634" spans="1:12" ht="15" customHeight="1">
      <c r="A634" s="145"/>
      <c r="B634" s="146"/>
      <c r="C634" s="146"/>
      <c r="D634" s="146"/>
      <c r="E634" s="147"/>
      <c r="F634" s="27" t="s">
        <v>37</v>
      </c>
      <c r="G634" s="27">
        <f aca="true" t="shared" si="12" ref="G634:I635">G639</f>
        <v>0</v>
      </c>
      <c r="H634" s="27">
        <f t="shared" si="12"/>
        <v>0</v>
      </c>
      <c r="I634" s="27">
        <f t="shared" si="12"/>
        <v>0</v>
      </c>
      <c r="J634" s="27"/>
      <c r="L634" s="97"/>
    </row>
    <row r="635" spans="1:12" ht="15.75" customHeight="1">
      <c r="A635" s="145"/>
      <c r="B635" s="146"/>
      <c r="C635" s="146"/>
      <c r="D635" s="146"/>
      <c r="E635" s="147"/>
      <c r="F635" s="27" t="s">
        <v>36</v>
      </c>
      <c r="G635" s="27">
        <f t="shared" si="12"/>
        <v>0</v>
      </c>
      <c r="H635" s="27">
        <f t="shared" si="12"/>
        <v>0</v>
      </c>
      <c r="I635" s="27">
        <f t="shared" si="12"/>
        <v>0</v>
      </c>
      <c r="J635" s="27"/>
      <c r="L635" s="97"/>
    </row>
    <row r="636" spans="1:12" ht="15.75" customHeight="1">
      <c r="A636" s="145"/>
      <c r="B636" s="146"/>
      <c r="C636" s="146"/>
      <c r="D636" s="146"/>
      <c r="E636" s="147"/>
      <c r="F636" s="27" t="s">
        <v>39</v>
      </c>
      <c r="G636" s="27">
        <f>G641</f>
        <v>0</v>
      </c>
      <c r="H636" s="27">
        <f>H640</f>
        <v>0</v>
      </c>
      <c r="I636" s="27">
        <f>I641</f>
        <v>0</v>
      </c>
      <c r="J636" s="27"/>
      <c r="L636" s="97"/>
    </row>
    <row r="637" spans="1:12" ht="16.5" customHeight="1">
      <c r="A637" s="148"/>
      <c r="B637" s="149"/>
      <c r="C637" s="149"/>
      <c r="D637" s="149"/>
      <c r="E637" s="150"/>
      <c r="F637" s="68" t="s">
        <v>38</v>
      </c>
      <c r="G637" s="27">
        <f>G642</f>
        <v>0</v>
      </c>
      <c r="H637" s="27">
        <f>H642</f>
        <v>0</v>
      </c>
      <c r="I637" s="27">
        <f>I642</f>
        <v>0</v>
      </c>
      <c r="J637" s="27"/>
      <c r="L637" s="97"/>
    </row>
    <row r="638" spans="1:12" ht="15.75" customHeight="1">
      <c r="A638" s="122">
        <v>1</v>
      </c>
      <c r="B638" s="176" t="s">
        <v>286</v>
      </c>
      <c r="C638" s="177"/>
      <c r="D638" s="177"/>
      <c r="E638" s="178"/>
      <c r="F638" s="8" t="s">
        <v>35</v>
      </c>
      <c r="G638" s="11">
        <f>G639+G640+G641+G642</f>
        <v>0</v>
      </c>
      <c r="H638" s="11">
        <f>H639+H640+H641+H642</f>
        <v>0</v>
      </c>
      <c r="I638" s="11">
        <f>I639+I640+I641+I642</f>
        <v>0</v>
      </c>
      <c r="J638" s="11"/>
      <c r="L638" s="97"/>
    </row>
    <row r="639" spans="1:12" ht="15" customHeight="1">
      <c r="A639" s="123"/>
      <c r="B639" s="179"/>
      <c r="C639" s="180"/>
      <c r="D639" s="180"/>
      <c r="E639" s="181"/>
      <c r="F639" s="11" t="s">
        <v>37</v>
      </c>
      <c r="G639" s="11">
        <v>0</v>
      </c>
      <c r="H639" s="11">
        <v>0</v>
      </c>
      <c r="I639" s="11">
        <v>0</v>
      </c>
      <c r="J639" s="11"/>
      <c r="L639" s="97"/>
    </row>
    <row r="640" spans="1:12" ht="15.75" customHeight="1">
      <c r="A640" s="123"/>
      <c r="B640" s="179"/>
      <c r="C640" s="180"/>
      <c r="D640" s="180"/>
      <c r="E640" s="181"/>
      <c r="F640" s="11" t="s">
        <v>36</v>
      </c>
      <c r="G640" s="11">
        <v>0</v>
      </c>
      <c r="H640" s="11">
        <v>0</v>
      </c>
      <c r="I640" s="11">
        <v>0</v>
      </c>
      <c r="J640" s="11"/>
      <c r="L640" s="97"/>
    </row>
    <row r="641" spans="1:12" ht="15.75" customHeight="1">
      <c r="A641" s="123"/>
      <c r="B641" s="179"/>
      <c r="C641" s="180"/>
      <c r="D641" s="180"/>
      <c r="E641" s="181"/>
      <c r="F641" s="11" t="s">
        <v>39</v>
      </c>
      <c r="G641" s="11">
        <v>0</v>
      </c>
      <c r="H641" s="11">
        <v>0</v>
      </c>
      <c r="I641" s="11">
        <v>0</v>
      </c>
      <c r="J641" s="11"/>
      <c r="L641" s="97"/>
    </row>
    <row r="642" spans="1:12" ht="15.75" customHeight="1" thickBot="1">
      <c r="A642" s="124"/>
      <c r="B642" s="182"/>
      <c r="C642" s="183"/>
      <c r="D642" s="183"/>
      <c r="E642" s="184"/>
      <c r="F642" s="47" t="s">
        <v>38</v>
      </c>
      <c r="G642" s="11">
        <v>0</v>
      </c>
      <c r="H642" s="11">
        <v>0</v>
      </c>
      <c r="I642" s="11">
        <v>0</v>
      </c>
      <c r="J642" s="11"/>
      <c r="L642" s="97"/>
    </row>
    <row r="643" spans="1:12" ht="27.75" customHeight="1" thickBot="1">
      <c r="A643" s="164" t="s">
        <v>29</v>
      </c>
      <c r="B643" s="165"/>
      <c r="C643" s="165"/>
      <c r="D643" s="165"/>
      <c r="E643" s="166"/>
      <c r="F643" s="160" t="s">
        <v>228</v>
      </c>
      <c r="G643" s="161"/>
      <c r="H643" s="161"/>
      <c r="I643" s="161"/>
      <c r="J643" s="162"/>
      <c r="L643" s="97"/>
    </row>
    <row r="644" spans="1:12" ht="25.5" customHeight="1" thickBot="1">
      <c r="A644" s="119" t="s">
        <v>30</v>
      </c>
      <c r="B644" s="102"/>
      <c r="C644" s="102"/>
      <c r="D644" s="102"/>
      <c r="E644" s="98"/>
      <c r="F644" s="141" t="s">
        <v>282</v>
      </c>
      <c r="G644" s="130"/>
      <c r="H644" s="130"/>
      <c r="I644" s="130"/>
      <c r="J644" s="131"/>
      <c r="L644" s="96"/>
    </row>
    <row r="645" spans="1:12" ht="26.25" customHeight="1" thickBot="1">
      <c r="A645" s="119" t="s">
        <v>31</v>
      </c>
      <c r="B645" s="102"/>
      <c r="C645" s="102"/>
      <c r="D645" s="102"/>
      <c r="E645" s="98"/>
      <c r="F645" s="141" t="s">
        <v>272</v>
      </c>
      <c r="G645" s="130"/>
      <c r="H645" s="130"/>
      <c r="I645" s="130"/>
      <c r="J645" s="131"/>
      <c r="L645" s="96"/>
    </row>
    <row r="646" spans="1:12" ht="17.25" customHeight="1" thickBot="1">
      <c r="A646" s="119" t="s">
        <v>32</v>
      </c>
      <c r="B646" s="102"/>
      <c r="C646" s="102"/>
      <c r="D646" s="102"/>
      <c r="E646" s="98"/>
      <c r="F646" s="152" t="s">
        <v>186</v>
      </c>
      <c r="G646" s="155"/>
      <c r="H646" s="155"/>
      <c r="I646" s="155"/>
      <c r="J646" s="156"/>
      <c r="L646" s="96"/>
    </row>
    <row r="647" spans="1:10" ht="18" customHeight="1" thickBot="1">
      <c r="A647" s="119" t="s">
        <v>33</v>
      </c>
      <c r="B647" s="102"/>
      <c r="C647" s="102"/>
      <c r="D647" s="102"/>
      <c r="E647" s="98"/>
      <c r="F647" s="152" t="s">
        <v>256</v>
      </c>
      <c r="G647" s="155"/>
      <c r="H647" s="155"/>
      <c r="I647" s="155"/>
      <c r="J647" s="156"/>
    </row>
    <row r="648" spans="1:10" ht="18.75" customHeight="1">
      <c r="A648" s="185" t="s">
        <v>205</v>
      </c>
      <c r="B648" s="143"/>
      <c r="C648" s="143"/>
      <c r="D648" s="143"/>
      <c r="E648" s="186"/>
      <c r="F648" s="72" t="s">
        <v>35</v>
      </c>
      <c r="G648" s="29">
        <f>G649+G650+G651+G652</f>
        <v>6089.660000000001</v>
      </c>
      <c r="H648" s="29">
        <f>H649+H650+H651+H652</f>
        <v>0</v>
      </c>
      <c r="I648" s="29">
        <f>I649+I650+I651+I652</f>
        <v>0</v>
      </c>
      <c r="J648" s="29"/>
    </row>
    <row r="649" spans="1:10" ht="16.5" customHeight="1">
      <c r="A649" s="187"/>
      <c r="B649" s="188"/>
      <c r="C649" s="188"/>
      <c r="D649" s="188"/>
      <c r="E649" s="189"/>
      <c r="F649" s="73" t="s">
        <v>37</v>
      </c>
      <c r="G649" s="27">
        <f>G654+G659</f>
        <v>5669.31</v>
      </c>
      <c r="H649" s="27">
        <f>H654+H659</f>
        <v>0</v>
      </c>
      <c r="I649" s="27">
        <f>I654+I659</f>
        <v>0</v>
      </c>
      <c r="J649" s="27"/>
    </row>
    <row r="650" spans="1:10" ht="17.25" customHeight="1">
      <c r="A650" s="187"/>
      <c r="B650" s="188"/>
      <c r="C650" s="188"/>
      <c r="D650" s="188"/>
      <c r="E650" s="189"/>
      <c r="F650" s="73" t="s">
        <v>36</v>
      </c>
      <c r="G650" s="27">
        <f aca="true" t="shared" si="13" ref="G650:H652">G655+G660</f>
        <v>0</v>
      </c>
      <c r="H650" s="27">
        <f t="shared" si="13"/>
        <v>0</v>
      </c>
      <c r="I650" s="27">
        <f>I660+I655</f>
        <v>0</v>
      </c>
      <c r="J650" s="27"/>
    </row>
    <row r="651" spans="1:10" ht="18" customHeight="1">
      <c r="A651" s="187"/>
      <c r="B651" s="188"/>
      <c r="C651" s="188"/>
      <c r="D651" s="188"/>
      <c r="E651" s="189"/>
      <c r="F651" s="73" t="s">
        <v>39</v>
      </c>
      <c r="G651" s="27">
        <f t="shared" si="13"/>
        <v>420.35</v>
      </c>
      <c r="H651" s="27">
        <f t="shared" si="13"/>
        <v>0</v>
      </c>
      <c r="I651" s="27">
        <f>I661+I656</f>
        <v>0</v>
      </c>
      <c r="J651" s="27"/>
    </row>
    <row r="652" spans="1:10" ht="18" customHeight="1">
      <c r="A652" s="187"/>
      <c r="B652" s="188"/>
      <c r="C652" s="188"/>
      <c r="D652" s="188"/>
      <c r="E652" s="189"/>
      <c r="F652" s="74" t="s">
        <v>38</v>
      </c>
      <c r="G652" s="27">
        <f t="shared" si="13"/>
        <v>0</v>
      </c>
      <c r="H652" s="27">
        <f t="shared" si="13"/>
        <v>0</v>
      </c>
      <c r="I652" s="27">
        <f>I662+I657</f>
        <v>0</v>
      </c>
      <c r="J652" s="27"/>
    </row>
    <row r="653" spans="1:10" ht="18.75" customHeight="1">
      <c r="A653" s="125" t="s">
        <v>141</v>
      </c>
      <c r="B653" s="125" t="s">
        <v>210</v>
      </c>
      <c r="C653" s="122" t="s">
        <v>50</v>
      </c>
      <c r="D653" s="122" t="s">
        <v>250</v>
      </c>
      <c r="E653" s="122" t="s">
        <v>208</v>
      </c>
      <c r="F653" s="8" t="s">
        <v>35</v>
      </c>
      <c r="G653" s="12">
        <f>G654+G655+G656+G657</f>
        <v>6089.660000000001</v>
      </c>
      <c r="H653" s="12">
        <f>H654+H655+H656+H657</f>
        <v>0</v>
      </c>
      <c r="I653" s="12">
        <v>0</v>
      </c>
      <c r="J653" s="12"/>
    </row>
    <row r="654" spans="1:10" ht="15.75" customHeight="1">
      <c r="A654" s="128"/>
      <c r="B654" s="123"/>
      <c r="C654" s="123"/>
      <c r="D654" s="123"/>
      <c r="E654" s="123"/>
      <c r="F654" s="11" t="s">
        <v>37</v>
      </c>
      <c r="G654" s="12">
        <v>5669.31</v>
      </c>
      <c r="H654" s="12">
        <v>0</v>
      </c>
      <c r="I654" s="12">
        <v>0</v>
      </c>
      <c r="J654" s="12"/>
    </row>
    <row r="655" spans="1:10" ht="15" customHeight="1">
      <c r="A655" s="128"/>
      <c r="B655" s="123"/>
      <c r="C655" s="123"/>
      <c r="D655" s="123"/>
      <c r="E655" s="123"/>
      <c r="F655" s="11" t="s">
        <v>36</v>
      </c>
      <c r="G655" s="12">
        <v>0</v>
      </c>
      <c r="H655" s="12">
        <v>0</v>
      </c>
      <c r="I655" s="12">
        <v>0</v>
      </c>
      <c r="J655" s="12"/>
    </row>
    <row r="656" spans="1:10" ht="16.5" customHeight="1">
      <c r="A656" s="128"/>
      <c r="B656" s="123"/>
      <c r="C656" s="123"/>
      <c r="D656" s="123"/>
      <c r="E656" s="123"/>
      <c r="F656" s="11" t="s">
        <v>39</v>
      </c>
      <c r="G656" s="12">
        <v>420.35</v>
      </c>
      <c r="H656" s="12">
        <v>0</v>
      </c>
      <c r="I656" s="12">
        <v>0</v>
      </c>
      <c r="J656" s="12"/>
    </row>
    <row r="657" spans="1:10" ht="14.25" customHeight="1">
      <c r="A657" s="129"/>
      <c r="B657" s="124"/>
      <c r="C657" s="124"/>
      <c r="D657" s="124"/>
      <c r="E657" s="124"/>
      <c r="F657" s="11" t="s">
        <v>38</v>
      </c>
      <c r="G657" s="12">
        <v>0</v>
      </c>
      <c r="H657" s="12">
        <v>0</v>
      </c>
      <c r="I657" s="12">
        <v>0</v>
      </c>
      <c r="J657" s="12"/>
    </row>
    <row r="658" spans="1:15" ht="18" customHeight="1">
      <c r="A658" s="125" t="s">
        <v>206</v>
      </c>
      <c r="B658" s="125" t="s">
        <v>207</v>
      </c>
      <c r="C658" s="122"/>
      <c r="D658" s="122" t="s">
        <v>250</v>
      </c>
      <c r="E658" s="122" t="s">
        <v>209</v>
      </c>
      <c r="F658" s="8" t="s">
        <v>35</v>
      </c>
      <c r="G658" s="12">
        <f>G659+G660+G661+G662</f>
        <v>0</v>
      </c>
      <c r="H658" s="12">
        <f>H659+H660+H661+H662</f>
        <v>0</v>
      </c>
      <c r="I658" s="12">
        <f>I659+I660+I661+I662</f>
        <v>0</v>
      </c>
      <c r="J658" s="12"/>
      <c r="L658" s="77"/>
      <c r="M658" s="77"/>
      <c r="N658" s="77"/>
      <c r="O658" s="77"/>
    </row>
    <row r="659" spans="1:10" ht="15.75" customHeight="1">
      <c r="A659" s="123"/>
      <c r="B659" s="123"/>
      <c r="C659" s="123"/>
      <c r="D659" s="123"/>
      <c r="E659" s="123"/>
      <c r="F659" s="11" t="s">
        <v>37</v>
      </c>
      <c r="G659" s="12">
        <v>0</v>
      </c>
      <c r="H659" s="12">
        <v>0</v>
      </c>
      <c r="I659" s="12">
        <v>0</v>
      </c>
      <c r="J659" s="12"/>
    </row>
    <row r="660" spans="1:10" ht="17.25" customHeight="1">
      <c r="A660" s="123"/>
      <c r="B660" s="123"/>
      <c r="C660" s="123"/>
      <c r="D660" s="123"/>
      <c r="E660" s="123"/>
      <c r="F660" s="11" t="s">
        <v>36</v>
      </c>
      <c r="G660" s="12">
        <v>0</v>
      </c>
      <c r="H660" s="12">
        <v>0</v>
      </c>
      <c r="I660" s="12">
        <v>0</v>
      </c>
      <c r="J660" s="12"/>
    </row>
    <row r="661" spans="1:10" ht="16.5" customHeight="1">
      <c r="A661" s="123"/>
      <c r="B661" s="123"/>
      <c r="C661" s="123"/>
      <c r="D661" s="123"/>
      <c r="E661" s="123"/>
      <c r="F661" s="11" t="s">
        <v>39</v>
      </c>
      <c r="G661" s="12">
        <v>0</v>
      </c>
      <c r="H661" s="12">
        <v>0</v>
      </c>
      <c r="I661" s="12">
        <v>0</v>
      </c>
      <c r="J661" s="12"/>
    </row>
    <row r="662" spans="1:10" ht="21" customHeight="1">
      <c r="A662" s="124"/>
      <c r="B662" s="124"/>
      <c r="C662" s="124"/>
      <c r="D662" s="124"/>
      <c r="E662" s="124"/>
      <c r="F662" s="11" t="s">
        <v>38</v>
      </c>
      <c r="G662" s="12">
        <v>0</v>
      </c>
      <c r="H662" s="12">
        <v>0</v>
      </c>
      <c r="I662" s="12">
        <v>0</v>
      </c>
      <c r="J662" s="12"/>
    </row>
    <row r="663" spans="1:10" ht="16.5" customHeight="1">
      <c r="A663" s="70"/>
      <c r="B663" s="65"/>
      <c r="C663" s="66"/>
      <c r="D663" s="66"/>
      <c r="E663" s="71"/>
      <c r="F663" s="36"/>
      <c r="G663" s="12"/>
      <c r="H663" s="12"/>
      <c r="I663" s="12"/>
      <c r="J663" s="12"/>
    </row>
    <row r="664" spans="1:10" ht="13.5" thickBot="1">
      <c r="A664" s="167" t="s">
        <v>153</v>
      </c>
      <c r="B664" s="168"/>
      <c r="C664" s="168"/>
      <c r="D664" s="168"/>
      <c r="E664" s="169"/>
      <c r="F664" s="39" t="s">
        <v>35</v>
      </c>
      <c r="G664" s="346">
        <f>G665+G666+G667+G668</f>
        <v>864454.66</v>
      </c>
      <c r="H664" s="43">
        <f>H665+H666+H667+H668</f>
        <v>749940.4</v>
      </c>
      <c r="I664" s="43">
        <f>I665+I666+I667+I668</f>
        <v>163543.8</v>
      </c>
      <c r="J664" s="43"/>
    </row>
    <row r="665" spans="1:10" ht="13.5" thickBot="1">
      <c r="A665" s="170"/>
      <c r="B665" s="171"/>
      <c r="C665" s="171"/>
      <c r="D665" s="171"/>
      <c r="E665" s="172"/>
      <c r="F665" s="40" t="s">
        <v>37</v>
      </c>
      <c r="G665" s="41">
        <f>G11+G313+G339+G360+G391+G411+G431+G446+G456+G481+G507+G562+G588+G603+G634+G649</f>
        <v>422543.11000000004</v>
      </c>
      <c r="H665" s="41">
        <f>H11+H313+H339+H360+H391+H411+H431+H446+H456+H481+H507+H562+H588+H603+H634+H649</f>
        <v>366096.9</v>
      </c>
      <c r="I665" s="42">
        <f>I11+I313+I339+I360+I391+I411+I433+I446+I456+I481+I507+I562+I588+I603+I634+I649</f>
        <v>92079.70000000001</v>
      </c>
      <c r="J665" s="41"/>
    </row>
    <row r="666" spans="1:11" ht="13.5" thickBot="1">
      <c r="A666" s="170"/>
      <c r="B666" s="171"/>
      <c r="C666" s="171"/>
      <c r="D666" s="171"/>
      <c r="E666" s="172"/>
      <c r="F666" s="40" t="s">
        <v>36</v>
      </c>
      <c r="G666" s="41">
        <f>G12+G314+G340+G361+G392+G412+G432+G447+G457+G482+G508+G563+G589+G604+G635+G650</f>
        <v>69960.9</v>
      </c>
      <c r="H666" s="41">
        <f>H12+H314+H340+H361+H392+H412+H432+H447+H457+H482+H508+H563+H589+H604+H635+H650</f>
        <v>28726.899999999998</v>
      </c>
      <c r="I666" s="41">
        <f>I12+I314+I340+I361+I392+I412+I432+I447+I457+I482+I508+I563+I589+I604+I635+I650</f>
        <v>9104.900000000001</v>
      </c>
      <c r="J666" s="41"/>
      <c r="K666" s="32"/>
    </row>
    <row r="667" spans="1:10" ht="13.5" thickBot="1">
      <c r="A667" s="170"/>
      <c r="B667" s="171"/>
      <c r="C667" s="171"/>
      <c r="D667" s="171"/>
      <c r="E667" s="172"/>
      <c r="F667" s="40" t="s">
        <v>39</v>
      </c>
      <c r="G667" s="345">
        <f>G13+G315+G341+G362+G393+G413+G433+G448+G458+G483+G509+G564+G590+G605+G636+G651</f>
        <v>334474.55</v>
      </c>
      <c r="H667" s="41">
        <f>H13+H315+H341+H362+H393+H413+H433+H448+H458+H483+H509+H564+H590+H605+H636+H651</f>
        <v>317640.5</v>
      </c>
      <c r="I667" s="41">
        <f>I13+I315+I341+I362+I393+I413+I433+I448+I458+I483+I509+I564+I590+I605+I636+I651</f>
        <v>59132.9</v>
      </c>
      <c r="J667" s="41"/>
    </row>
    <row r="668" spans="1:12" ht="13.5" thickBot="1">
      <c r="A668" s="173"/>
      <c r="B668" s="174"/>
      <c r="C668" s="174"/>
      <c r="D668" s="174"/>
      <c r="E668" s="175"/>
      <c r="F668" s="40" t="s">
        <v>38</v>
      </c>
      <c r="G668" s="55">
        <f>G14+G316+G342+G363+G394+G414+G434+G449+G459+G484+G510+G565+G591+G606+G637+G652</f>
        <v>37476.1</v>
      </c>
      <c r="H668" s="41">
        <f>H14+H316+H342+H363+H394+H414+H434+H449+H459+H484+H510+H565+H591+H606+H637+H652</f>
        <v>37476.1</v>
      </c>
      <c r="I668" s="41">
        <f>I14+I316+I342+I363+I394+I414+I434+I449+I459+I484+I510+I565+I591+I606+I637+I652</f>
        <v>3226.3</v>
      </c>
      <c r="J668" s="41"/>
      <c r="L668" s="38"/>
    </row>
    <row r="669" spans="1:12" ht="13.5" thickBot="1">
      <c r="A669" s="23"/>
      <c r="B669" s="24"/>
      <c r="C669" s="24"/>
      <c r="D669" s="24"/>
      <c r="E669" s="24"/>
      <c r="F669" s="30"/>
      <c r="G669" s="33"/>
      <c r="H669" s="33"/>
      <c r="I669" s="33"/>
      <c r="J669" s="31"/>
      <c r="L669" s="38"/>
    </row>
    <row r="670" spans="1:10" ht="34.5" customHeight="1" thickBot="1">
      <c r="A670" s="202" t="s">
        <v>24</v>
      </c>
      <c r="B670" s="203"/>
      <c r="C670" s="203"/>
      <c r="D670" s="203"/>
      <c r="E670" s="203"/>
      <c r="F670" s="203"/>
      <c r="G670" s="203"/>
      <c r="H670" s="203"/>
      <c r="I670" s="203"/>
      <c r="J670" s="204"/>
    </row>
    <row r="671" spans="1:12" ht="40.5" customHeight="1" thickBot="1">
      <c r="A671" s="116" t="s">
        <v>29</v>
      </c>
      <c r="B671" s="117"/>
      <c r="C671" s="117"/>
      <c r="D671" s="117"/>
      <c r="E671" s="118"/>
      <c r="F671" s="113" t="s">
        <v>150</v>
      </c>
      <c r="G671" s="114"/>
      <c r="H671" s="114"/>
      <c r="I671" s="114"/>
      <c r="J671" s="115"/>
      <c r="L671" t="s">
        <v>192</v>
      </c>
    </row>
    <row r="672" spans="1:10" ht="27" customHeight="1" thickBot="1">
      <c r="A672" s="119" t="s">
        <v>30</v>
      </c>
      <c r="B672" s="102"/>
      <c r="C672" s="102"/>
      <c r="D672" s="102"/>
      <c r="E672" s="98"/>
      <c r="F672" s="110" t="s">
        <v>151</v>
      </c>
      <c r="G672" s="111"/>
      <c r="H672" s="111"/>
      <c r="I672" s="111"/>
      <c r="J672" s="112"/>
    </row>
    <row r="673" spans="1:10" ht="13.5" thickBot="1">
      <c r="A673" s="119" t="s">
        <v>31</v>
      </c>
      <c r="B673" s="102"/>
      <c r="C673" s="102"/>
      <c r="D673" s="102"/>
      <c r="E673" s="98"/>
      <c r="F673" s="110" t="s">
        <v>293</v>
      </c>
      <c r="G673" s="111"/>
      <c r="H673" s="111"/>
      <c r="I673" s="111"/>
      <c r="J673" s="112"/>
    </row>
    <row r="674" spans="1:10" ht="13.5" thickBot="1">
      <c r="A674" s="119" t="s">
        <v>32</v>
      </c>
      <c r="B674" s="102"/>
      <c r="C674" s="102"/>
      <c r="D674" s="102"/>
      <c r="E674" s="98"/>
      <c r="F674" s="110" t="s">
        <v>152</v>
      </c>
      <c r="G674" s="111"/>
      <c r="H674" s="111"/>
      <c r="I674" s="111"/>
      <c r="J674" s="112"/>
    </row>
    <row r="675" spans="1:10" ht="13.5" thickBot="1">
      <c r="A675" s="119" t="s">
        <v>33</v>
      </c>
      <c r="B675" s="102"/>
      <c r="C675" s="102"/>
      <c r="D675" s="102"/>
      <c r="E675" s="98"/>
      <c r="F675" s="119" t="s">
        <v>211</v>
      </c>
      <c r="G675" s="120"/>
      <c r="H675" s="120"/>
      <c r="I675" s="120"/>
      <c r="J675" s="107"/>
    </row>
    <row r="676" spans="1:11" ht="12.75">
      <c r="A676" s="108" t="s">
        <v>148</v>
      </c>
      <c r="B676" s="109"/>
      <c r="C676" s="109"/>
      <c r="D676" s="109"/>
      <c r="E676" s="103"/>
      <c r="F676" s="8" t="s">
        <v>35</v>
      </c>
      <c r="G676" s="11">
        <f>G677+G678+G679+G680</f>
        <v>0</v>
      </c>
      <c r="H676" s="11">
        <f>H677+H678+H679+H680</f>
        <v>0</v>
      </c>
      <c r="I676" s="11">
        <f>I677+I678+I679+I680</f>
        <v>0</v>
      </c>
      <c r="J676" s="90"/>
      <c r="K676" s="91"/>
    </row>
    <row r="677" spans="1:10" ht="12.75">
      <c r="A677" s="104"/>
      <c r="B677" s="105"/>
      <c r="C677" s="105"/>
      <c r="D677" s="105"/>
      <c r="E677" s="106"/>
      <c r="F677" s="11" t="s">
        <v>37</v>
      </c>
      <c r="G677" s="11">
        <v>0</v>
      </c>
      <c r="H677" s="11">
        <v>0</v>
      </c>
      <c r="I677" s="11">
        <v>0</v>
      </c>
      <c r="J677" s="11"/>
    </row>
    <row r="678" spans="1:10" ht="12.75">
      <c r="A678" s="104"/>
      <c r="B678" s="105"/>
      <c r="C678" s="105"/>
      <c r="D678" s="105"/>
      <c r="E678" s="106"/>
      <c r="F678" s="11" t="s">
        <v>36</v>
      </c>
      <c r="G678" s="11">
        <v>0</v>
      </c>
      <c r="H678" s="11">
        <v>0</v>
      </c>
      <c r="I678" s="11">
        <v>0</v>
      </c>
      <c r="J678" s="11"/>
    </row>
    <row r="679" spans="1:10" ht="12.75">
      <c r="A679" s="104"/>
      <c r="B679" s="105"/>
      <c r="C679" s="105"/>
      <c r="D679" s="105"/>
      <c r="E679" s="106"/>
      <c r="F679" s="11" t="s">
        <v>39</v>
      </c>
      <c r="G679" s="11">
        <v>0</v>
      </c>
      <c r="H679" s="11">
        <v>0</v>
      </c>
      <c r="I679" s="11">
        <v>0</v>
      </c>
      <c r="J679" s="11"/>
    </row>
    <row r="680" spans="1:10" ht="12.75">
      <c r="A680" s="99"/>
      <c r="B680" s="100"/>
      <c r="C680" s="100"/>
      <c r="D680" s="100"/>
      <c r="E680" s="101"/>
      <c r="F680" s="11" t="s">
        <v>38</v>
      </c>
      <c r="G680" s="11">
        <v>0</v>
      </c>
      <c r="H680" s="11">
        <v>0</v>
      </c>
      <c r="I680" s="11">
        <v>0</v>
      </c>
      <c r="J680" s="11"/>
    </row>
    <row r="681" spans="1:10" ht="28.5" customHeight="1" thickBot="1">
      <c r="A681" s="116" t="s">
        <v>29</v>
      </c>
      <c r="B681" s="117"/>
      <c r="C681" s="117"/>
      <c r="D681" s="117"/>
      <c r="E681" s="118"/>
      <c r="F681" s="113" t="s">
        <v>287</v>
      </c>
      <c r="G681" s="114"/>
      <c r="H681" s="114"/>
      <c r="I681" s="114"/>
      <c r="J681" s="115"/>
    </row>
    <row r="682" spans="1:10" ht="27.75" customHeight="1" thickBot="1">
      <c r="A682" s="119" t="s">
        <v>170</v>
      </c>
      <c r="B682" s="102"/>
      <c r="C682" s="102"/>
      <c r="D682" s="102"/>
      <c r="E682" s="98"/>
      <c r="F682" s="110" t="s">
        <v>289</v>
      </c>
      <c r="G682" s="111"/>
      <c r="H682" s="111"/>
      <c r="I682" s="111"/>
      <c r="J682" s="112"/>
    </row>
    <row r="683" spans="1:10" ht="13.5" thickBot="1">
      <c r="A683" s="119" t="s">
        <v>31</v>
      </c>
      <c r="B683" s="102"/>
      <c r="C683" s="102"/>
      <c r="D683" s="102"/>
      <c r="E683" s="98"/>
      <c r="F683" s="110" t="s">
        <v>23</v>
      </c>
      <c r="G683" s="111"/>
      <c r="H683" s="111"/>
      <c r="I683" s="111"/>
      <c r="J683" s="112"/>
    </row>
    <row r="684" spans="1:10" ht="13.5" thickBot="1">
      <c r="A684" s="119" t="s">
        <v>32</v>
      </c>
      <c r="B684" s="102"/>
      <c r="C684" s="102"/>
      <c r="D684" s="102"/>
      <c r="E684" s="98"/>
      <c r="F684" s="110" t="s">
        <v>288</v>
      </c>
      <c r="G684" s="111"/>
      <c r="H684" s="111"/>
      <c r="I684" s="111"/>
      <c r="J684" s="112"/>
    </row>
    <row r="685" spans="1:10" ht="13.5" thickBot="1">
      <c r="A685" s="119" t="s">
        <v>33</v>
      </c>
      <c r="B685" s="102"/>
      <c r="C685" s="102"/>
      <c r="D685" s="102"/>
      <c r="E685" s="98"/>
      <c r="F685" s="119" t="s">
        <v>281</v>
      </c>
      <c r="G685" s="120"/>
      <c r="H685" s="120"/>
      <c r="I685" s="120"/>
      <c r="J685" s="107"/>
    </row>
    <row r="686" spans="1:10" ht="12.75">
      <c r="A686" s="108" t="s">
        <v>290</v>
      </c>
      <c r="B686" s="109"/>
      <c r="C686" s="109"/>
      <c r="D686" s="109"/>
      <c r="E686" s="103"/>
      <c r="F686" s="8" t="s">
        <v>35</v>
      </c>
      <c r="G686" s="11">
        <f>G687+G688+G689+G690</f>
        <v>0</v>
      </c>
      <c r="H686" s="11">
        <f>H687+H688+H689+H690</f>
        <v>0</v>
      </c>
      <c r="I686" s="11">
        <f>I687+I688+I689+I690</f>
        <v>0</v>
      </c>
      <c r="J686" s="90"/>
    </row>
    <row r="687" spans="1:10" ht="12.75">
      <c r="A687" s="104"/>
      <c r="B687" s="105"/>
      <c r="C687" s="105"/>
      <c r="D687" s="105"/>
      <c r="E687" s="106"/>
      <c r="F687" s="11" t="s">
        <v>37</v>
      </c>
      <c r="G687" s="11">
        <v>0</v>
      </c>
      <c r="H687" s="11">
        <v>0</v>
      </c>
      <c r="I687" s="11">
        <v>0</v>
      </c>
      <c r="J687" s="11"/>
    </row>
    <row r="688" spans="1:10" ht="12.75">
      <c r="A688" s="104"/>
      <c r="B688" s="105"/>
      <c r="C688" s="105"/>
      <c r="D688" s="105"/>
      <c r="E688" s="106"/>
      <c r="F688" s="11" t="s">
        <v>36</v>
      </c>
      <c r="G688" s="11">
        <v>0</v>
      </c>
      <c r="H688" s="11">
        <v>0</v>
      </c>
      <c r="I688" s="11">
        <v>0</v>
      </c>
      <c r="J688" s="11"/>
    </row>
    <row r="689" spans="1:10" ht="12.75">
      <c r="A689" s="104"/>
      <c r="B689" s="105"/>
      <c r="C689" s="105"/>
      <c r="D689" s="105"/>
      <c r="E689" s="106"/>
      <c r="F689" s="11" t="s">
        <v>39</v>
      </c>
      <c r="G689" s="20">
        <v>0</v>
      </c>
      <c r="H689" s="11">
        <v>0</v>
      </c>
      <c r="I689" s="11">
        <v>0</v>
      </c>
      <c r="J689" s="11"/>
    </row>
    <row r="690" spans="1:10" ht="12.75">
      <c r="A690" s="99"/>
      <c r="B690" s="100"/>
      <c r="C690" s="100"/>
      <c r="D690" s="100"/>
      <c r="E690" s="101"/>
      <c r="F690" s="11" t="s">
        <v>38</v>
      </c>
      <c r="G690" s="11">
        <v>0</v>
      </c>
      <c r="H690" s="11">
        <v>0</v>
      </c>
      <c r="I690" s="11">
        <v>0</v>
      </c>
      <c r="J690" s="11"/>
    </row>
    <row r="693" ht="12.75">
      <c r="B693" t="s">
        <v>171</v>
      </c>
    </row>
  </sheetData>
  <sheetProtection/>
  <mergeCells count="578">
    <mergeCell ref="C299:C303"/>
    <mergeCell ref="D299:D303"/>
    <mergeCell ref="B70:B74"/>
    <mergeCell ref="C70:C74"/>
    <mergeCell ref="D70:D74"/>
    <mergeCell ref="D284:D288"/>
    <mergeCell ref="A247:E251"/>
    <mergeCell ref="D252:D256"/>
    <mergeCell ref="D236:D240"/>
    <mergeCell ref="E226:E230"/>
    <mergeCell ref="A65:A69"/>
    <mergeCell ref="B65:B69"/>
    <mergeCell ref="C65:C69"/>
    <mergeCell ref="D65:D69"/>
    <mergeCell ref="A70:A74"/>
    <mergeCell ref="E241:E245"/>
    <mergeCell ref="A241:A245"/>
    <mergeCell ref="B241:B245"/>
    <mergeCell ref="C241:C245"/>
    <mergeCell ref="D241:D245"/>
    <mergeCell ref="E236:E240"/>
    <mergeCell ref="A236:A240"/>
    <mergeCell ref="B236:B240"/>
    <mergeCell ref="C236:C240"/>
    <mergeCell ref="E511:E515"/>
    <mergeCell ref="A561:E565"/>
    <mergeCell ref="C511:C515"/>
    <mergeCell ref="D511:D515"/>
    <mergeCell ref="C516:C520"/>
    <mergeCell ref="D516:D520"/>
    <mergeCell ref="A526:A530"/>
    <mergeCell ref="A516:A520"/>
    <mergeCell ref="B516:B520"/>
    <mergeCell ref="E521:E525"/>
    <mergeCell ref="A327:E331"/>
    <mergeCell ref="D490:D494"/>
    <mergeCell ref="E490:E494"/>
    <mergeCell ref="C490:C494"/>
    <mergeCell ref="A485:E489"/>
    <mergeCell ref="A490:A494"/>
    <mergeCell ref="B490:B494"/>
    <mergeCell ref="A476:E476"/>
    <mergeCell ref="A475:E475"/>
    <mergeCell ref="A444:E444"/>
    <mergeCell ref="B622:E626"/>
    <mergeCell ref="A633:E637"/>
    <mergeCell ref="E495:E499"/>
    <mergeCell ref="A495:A499"/>
    <mergeCell ref="B495:B499"/>
    <mergeCell ref="C495:C499"/>
    <mergeCell ref="D495:D499"/>
    <mergeCell ref="A584:E584"/>
    <mergeCell ref="A571:E575"/>
    <mergeCell ref="A576:E580"/>
    <mergeCell ref="A428:E428"/>
    <mergeCell ref="C435:C439"/>
    <mergeCell ref="A450:E450"/>
    <mergeCell ref="D435:D439"/>
    <mergeCell ref="A445:E449"/>
    <mergeCell ref="B299:B303"/>
    <mergeCell ref="A452:E452"/>
    <mergeCell ref="A465:E469"/>
    <mergeCell ref="B435:B439"/>
    <mergeCell ref="A410:E414"/>
    <mergeCell ref="A443:E443"/>
    <mergeCell ref="E435:E439"/>
    <mergeCell ref="A440:E440"/>
    <mergeCell ref="A435:A439"/>
    <mergeCell ref="A426:E426"/>
    <mergeCell ref="A336:E336"/>
    <mergeCell ref="A427:E427"/>
    <mergeCell ref="A407:E407"/>
    <mergeCell ref="E294:E298"/>
    <mergeCell ref="A294:A298"/>
    <mergeCell ref="B294:B298"/>
    <mergeCell ref="C294:C298"/>
    <mergeCell ref="D294:D298"/>
    <mergeCell ref="E299:E303"/>
    <mergeCell ref="A299:A303"/>
    <mergeCell ref="E289:E293"/>
    <mergeCell ref="A284:A288"/>
    <mergeCell ref="B284:B288"/>
    <mergeCell ref="C284:C288"/>
    <mergeCell ref="A289:A293"/>
    <mergeCell ref="B289:B293"/>
    <mergeCell ref="C289:C293"/>
    <mergeCell ref="D289:D293"/>
    <mergeCell ref="F556:J556"/>
    <mergeCell ref="C521:C525"/>
    <mergeCell ref="D521:D525"/>
    <mergeCell ref="A601:E601"/>
    <mergeCell ref="A558:E558"/>
    <mergeCell ref="A599:E599"/>
    <mergeCell ref="A582:E582"/>
    <mergeCell ref="A598:E598"/>
    <mergeCell ref="A566:E570"/>
    <mergeCell ref="A560:E560"/>
    <mergeCell ref="A583:E583"/>
    <mergeCell ref="B526:B530"/>
    <mergeCell ref="C526:C530"/>
    <mergeCell ref="A559:E559"/>
    <mergeCell ref="E526:E530"/>
    <mergeCell ref="A536:A540"/>
    <mergeCell ref="B536:B540"/>
    <mergeCell ref="E531:E535"/>
    <mergeCell ref="D546:D550"/>
    <mergeCell ref="E536:E540"/>
    <mergeCell ref="F502:J502"/>
    <mergeCell ref="A501:E501"/>
    <mergeCell ref="A504:E504"/>
    <mergeCell ref="A506:E510"/>
    <mergeCell ref="F501:J501"/>
    <mergeCell ref="A503:E503"/>
    <mergeCell ref="F503:J503"/>
    <mergeCell ref="A502:E502"/>
    <mergeCell ref="A505:E505"/>
    <mergeCell ref="F504:J504"/>
    <mergeCell ref="F479:J479"/>
    <mergeCell ref="A477:E477"/>
    <mergeCell ref="A479:E479"/>
    <mergeCell ref="F477:J477"/>
    <mergeCell ref="F478:J478"/>
    <mergeCell ref="A478:E478"/>
    <mergeCell ref="F451:J451"/>
    <mergeCell ref="A451:E451"/>
    <mergeCell ref="F426:J426"/>
    <mergeCell ref="A430:E434"/>
    <mergeCell ref="F428:J428"/>
    <mergeCell ref="F427:J427"/>
    <mergeCell ref="A429:E429"/>
    <mergeCell ref="F429:J429"/>
    <mergeCell ref="F443:J443"/>
    <mergeCell ref="F450:J450"/>
    <mergeCell ref="F475:J475"/>
    <mergeCell ref="F476:J476"/>
    <mergeCell ref="A460:E464"/>
    <mergeCell ref="F452:J452"/>
    <mergeCell ref="A453:E453"/>
    <mergeCell ref="A454:E454"/>
    <mergeCell ref="A455:E459"/>
    <mergeCell ref="F453:J453"/>
    <mergeCell ref="F454:J454"/>
    <mergeCell ref="A470:E474"/>
    <mergeCell ref="F405:J405"/>
    <mergeCell ref="A406:E406"/>
    <mergeCell ref="F406:J406"/>
    <mergeCell ref="F425:J425"/>
    <mergeCell ref="A420:E424"/>
    <mergeCell ref="F407:J407"/>
    <mergeCell ref="A409:E409"/>
    <mergeCell ref="F409:J409"/>
    <mergeCell ref="A408:E408"/>
    <mergeCell ref="F408:J408"/>
    <mergeCell ref="F388:J388"/>
    <mergeCell ref="A390:E394"/>
    <mergeCell ref="A395:A399"/>
    <mergeCell ref="B395:B399"/>
    <mergeCell ref="C395:C399"/>
    <mergeCell ref="D395:D399"/>
    <mergeCell ref="E395:E399"/>
    <mergeCell ref="A389:E389"/>
    <mergeCell ref="F389:J389"/>
    <mergeCell ref="F386:J386"/>
    <mergeCell ref="A369:E373"/>
    <mergeCell ref="A359:E363"/>
    <mergeCell ref="A384:E384"/>
    <mergeCell ref="F384:J384"/>
    <mergeCell ref="A385:E385"/>
    <mergeCell ref="F385:J385"/>
    <mergeCell ref="A379:E383"/>
    <mergeCell ref="A374:E378"/>
    <mergeCell ref="A386:E386"/>
    <mergeCell ref="A354:E354"/>
    <mergeCell ref="F354:J354"/>
    <mergeCell ref="A337:E337"/>
    <mergeCell ref="A343:E347"/>
    <mergeCell ref="A353:E353"/>
    <mergeCell ref="A348:E352"/>
    <mergeCell ref="F337:J337"/>
    <mergeCell ref="F353:J353"/>
    <mergeCell ref="F310:J310"/>
    <mergeCell ref="A311:E311"/>
    <mergeCell ref="F311:J311"/>
    <mergeCell ref="A277:A281"/>
    <mergeCell ref="F306:J306"/>
    <mergeCell ref="A306:E306"/>
    <mergeCell ref="F307:J307"/>
    <mergeCell ref="A309:E309"/>
    <mergeCell ref="B277:B281"/>
    <mergeCell ref="C277:C281"/>
    <mergeCell ref="A322:E326"/>
    <mergeCell ref="A312:E316"/>
    <mergeCell ref="A317:E321"/>
    <mergeCell ref="A310:E310"/>
    <mergeCell ref="F309:J309"/>
    <mergeCell ref="F308:J308"/>
    <mergeCell ref="A308:E308"/>
    <mergeCell ref="E252:E256"/>
    <mergeCell ref="A267:E271"/>
    <mergeCell ref="E272:E276"/>
    <mergeCell ref="A272:A276"/>
    <mergeCell ref="B272:B276"/>
    <mergeCell ref="C272:C276"/>
    <mergeCell ref="D272:D276"/>
    <mergeCell ref="A307:E307"/>
    <mergeCell ref="A257:A261"/>
    <mergeCell ref="B257:B261"/>
    <mergeCell ref="D257:D261"/>
    <mergeCell ref="C257:C261"/>
    <mergeCell ref="E257:E261"/>
    <mergeCell ref="A262:E266"/>
    <mergeCell ref="D277:D281"/>
    <mergeCell ref="E277:E281"/>
    <mergeCell ref="E284:E288"/>
    <mergeCell ref="C231:C235"/>
    <mergeCell ref="D231:D235"/>
    <mergeCell ref="A231:A235"/>
    <mergeCell ref="A226:A230"/>
    <mergeCell ref="E231:E235"/>
    <mergeCell ref="E221:E225"/>
    <mergeCell ref="E196:E200"/>
    <mergeCell ref="A216:A220"/>
    <mergeCell ref="B216:B220"/>
    <mergeCell ref="C216:C220"/>
    <mergeCell ref="E216:E220"/>
    <mergeCell ref="D216:D220"/>
    <mergeCell ref="E206:E210"/>
    <mergeCell ref="A221:A225"/>
    <mergeCell ref="A206:A210"/>
    <mergeCell ref="A196:A200"/>
    <mergeCell ref="B226:B230"/>
    <mergeCell ref="D196:D200"/>
    <mergeCell ref="B221:B225"/>
    <mergeCell ref="C221:C225"/>
    <mergeCell ref="D221:D225"/>
    <mergeCell ref="B196:B200"/>
    <mergeCell ref="B206:B210"/>
    <mergeCell ref="C206:C210"/>
    <mergeCell ref="D206:D210"/>
    <mergeCell ref="E191:E195"/>
    <mergeCell ref="C191:C195"/>
    <mergeCell ref="D191:D195"/>
    <mergeCell ref="E201:E205"/>
    <mergeCell ref="C196:C200"/>
    <mergeCell ref="A201:A205"/>
    <mergeCell ref="B201:B205"/>
    <mergeCell ref="C201:C205"/>
    <mergeCell ref="D201:D205"/>
    <mergeCell ref="A191:A195"/>
    <mergeCell ref="B191:B195"/>
    <mergeCell ref="A186:A190"/>
    <mergeCell ref="B186:B190"/>
    <mergeCell ref="C186:C190"/>
    <mergeCell ref="D186:D190"/>
    <mergeCell ref="E186:E190"/>
    <mergeCell ref="C181:C185"/>
    <mergeCell ref="D181:D185"/>
    <mergeCell ref="E181:E185"/>
    <mergeCell ref="E156:E160"/>
    <mergeCell ref="A161:E165"/>
    <mergeCell ref="E171:E175"/>
    <mergeCell ref="A166:A170"/>
    <mergeCell ref="B166:B170"/>
    <mergeCell ref="C166:C170"/>
    <mergeCell ref="A176:A180"/>
    <mergeCell ref="A50:A54"/>
    <mergeCell ref="D55:D59"/>
    <mergeCell ref="A80:A84"/>
    <mergeCell ref="B80:B84"/>
    <mergeCell ref="C80:C84"/>
    <mergeCell ref="D80:D84"/>
    <mergeCell ref="A75:E79"/>
    <mergeCell ref="E55:E59"/>
    <mergeCell ref="A60:A64"/>
    <mergeCell ref="D30:D34"/>
    <mergeCell ref="A55:A59"/>
    <mergeCell ref="B55:B59"/>
    <mergeCell ref="E40:E44"/>
    <mergeCell ref="E45:E49"/>
    <mergeCell ref="A40:A44"/>
    <mergeCell ref="B40:B44"/>
    <mergeCell ref="C40:C44"/>
    <mergeCell ref="D40:D44"/>
    <mergeCell ref="A45:A49"/>
    <mergeCell ref="C45:C49"/>
    <mergeCell ref="D45:D49"/>
    <mergeCell ref="A35:A39"/>
    <mergeCell ref="B35:B39"/>
    <mergeCell ref="C35:C39"/>
    <mergeCell ref="D35:D39"/>
    <mergeCell ref="B45:B49"/>
    <mergeCell ref="E35:E39"/>
    <mergeCell ref="E25:E29"/>
    <mergeCell ref="F6:J6"/>
    <mergeCell ref="A7:E7"/>
    <mergeCell ref="F7:J7"/>
    <mergeCell ref="A8:E8"/>
    <mergeCell ref="F8:J8"/>
    <mergeCell ref="C30:C34"/>
    <mergeCell ref="E30:E34"/>
    <mergeCell ref="B30:B34"/>
    <mergeCell ref="A1:J2"/>
    <mergeCell ref="A3:E3"/>
    <mergeCell ref="F3:J3"/>
    <mergeCell ref="A4:E4"/>
    <mergeCell ref="E80:E84"/>
    <mergeCell ref="C50:C54"/>
    <mergeCell ref="D50:D54"/>
    <mergeCell ref="E50:E54"/>
    <mergeCell ref="C55:C59"/>
    <mergeCell ref="E70:E74"/>
    <mergeCell ref="E65:E69"/>
    <mergeCell ref="A25:A29"/>
    <mergeCell ref="B25:B29"/>
    <mergeCell ref="E20:E24"/>
    <mergeCell ref="A20:A24"/>
    <mergeCell ref="D25:D29"/>
    <mergeCell ref="C25:C29"/>
    <mergeCell ref="A5:E5"/>
    <mergeCell ref="F4:J4"/>
    <mergeCell ref="B20:B24"/>
    <mergeCell ref="C20:C24"/>
    <mergeCell ref="D20:D24"/>
    <mergeCell ref="F5:J5"/>
    <mergeCell ref="A6:E6"/>
    <mergeCell ref="A90:A94"/>
    <mergeCell ref="D60:D64"/>
    <mergeCell ref="A10:E14"/>
    <mergeCell ref="A15:E19"/>
    <mergeCell ref="A30:A34"/>
    <mergeCell ref="B50:B54"/>
    <mergeCell ref="E85:E89"/>
    <mergeCell ref="B60:B64"/>
    <mergeCell ref="C60:C64"/>
    <mergeCell ref="E60:E64"/>
    <mergeCell ref="D105:D109"/>
    <mergeCell ref="E95:E99"/>
    <mergeCell ref="E100:E104"/>
    <mergeCell ref="A85:A89"/>
    <mergeCell ref="B85:B89"/>
    <mergeCell ref="C85:C89"/>
    <mergeCell ref="D85:D89"/>
    <mergeCell ref="E90:E94"/>
    <mergeCell ref="A95:A99"/>
    <mergeCell ref="B95:B99"/>
    <mergeCell ref="D100:D104"/>
    <mergeCell ref="B90:B94"/>
    <mergeCell ref="C90:C94"/>
    <mergeCell ref="D90:D94"/>
    <mergeCell ref="D95:D99"/>
    <mergeCell ref="C95:C99"/>
    <mergeCell ref="D115:D119"/>
    <mergeCell ref="C110:C114"/>
    <mergeCell ref="A115:A119"/>
    <mergeCell ref="B115:B119"/>
    <mergeCell ref="C115:C119"/>
    <mergeCell ref="D110:D114"/>
    <mergeCell ref="B110:B114"/>
    <mergeCell ref="A110:A114"/>
    <mergeCell ref="E120:E124"/>
    <mergeCell ref="A100:A104"/>
    <mergeCell ref="B100:B104"/>
    <mergeCell ref="C100:C104"/>
    <mergeCell ref="E110:E114"/>
    <mergeCell ref="A105:A109"/>
    <mergeCell ref="B105:B109"/>
    <mergeCell ref="C105:C109"/>
    <mergeCell ref="E105:E109"/>
    <mergeCell ref="D120:D124"/>
    <mergeCell ref="A120:A124"/>
    <mergeCell ref="B120:B124"/>
    <mergeCell ref="C151:C155"/>
    <mergeCell ref="D125:D129"/>
    <mergeCell ref="A130:A134"/>
    <mergeCell ref="B130:B134"/>
    <mergeCell ref="C130:C134"/>
    <mergeCell ref="D130:D134"/>
    <mergeCell ref="A151:A155"/>
    <mergeCell ref="E115:E119"/>
    <mergeCell ref="B146:B150"/>
    <mergeCell ref="C146:C150"/>
    <mergeCell ref="E130:E134"/>
    <mergeCell ref="A141:E145"/>
    <mergeCell ref="A125:A129"/>
    <mergeCell ref="B125:B129"/>
    <mergeCell ref="C125:C129"/>
    <mergeCell ref="E125:E129"/>
    <mergeCell ref="C120:C124"/>
    <mergeCell ref="B176:B180"/>
    <mergeCell ref="E146:E150"/>
    <mergeCell ref="D146:D150"/>
    <mergeCell ref="E151:E155"/>
    <mergeCell ref="B151:B155"/>
    <mergeCell ref="D151:D155"/>
    <mergeCell ref="D166:D170"/>
    <mergeCell ref="E166:E170"/>
    <mergeCell ref="C176:C180"/>
    <mergeCell ref="D176:D180"/>
    <mergeCell ref="B181:B185"/>
    <mergeCell ref="A146:A150"/>
    <mergeCell ref="D226:D230"/>
    <mergeCell ref="D156:D160"/>
    <mergeCell ref="C171:C175"/>
    <mergeCell ref="D171:D175"/>
    <mergeCell ref="A211:E215"/>
    <mergeCell ref="A156:A160"/>
    <mergeCell ref="B156:B160"/>
    <mergeCell ref="E176:E180"/>
    <mergeCell ref="F335:J335"/>
    <mergeCell ref="C156:C160"/>
    <mergeCell ref="C226:C230"/>
    <mergeCell ref="A252:A256"/>
    <mergeCell ref="B252:B256"/>
    <mergeCell ref="C252:C256"/>
    <mergeCell ref="B231:B235"/>
    <mergeCell ref="A171:A175"/>
    <mergeCell ref="B171:B175"/>
    <mergeCell ref="A181:A185"/>
    <mergeCell ref="F387:J387"/>
    <mergeCell ref="F332:J332"/>
    <mergeCell ref="A332:E332"/>
    <mergeCell ref="A338:E342"/>
    <mergeCell ref="F336:J336"/>
    <mergeCell ref="A335:E335"/>
    <mergeCell ref="F333:J333"/>
    <mergeCell ref="A334:E334"/>
    <mergeCell ref="F334:J334"/>
    <mergeCell ref="A333:E333"/>
    <mergeCell ref="A356:E356"/>
    <mergeCell ref="A355:E355"/>
    <mergeCell ref="A364:E368"/>
    <mergeCell ref="F358:J358"/>
    <mergeCell ref="F357:J357"/>
    <mergeCell ref="A357:E357"/>
    <mergeCell ref="A358:E358"/>
    <mergeCell ref="F356:J356"/>
    <mergeCell ref="F355:J355"/>
    <mergeCell ref="A387:E387"/>
    <mergeCell ref="A388:E388"/>
    <mergeCell ref="A425:E425"/>
    <mergeCell ref="A405:E405"/>
    <mergeCell ref="E400:E404"/>
    <mergeCell ref="A400:A404"/>
    <mergeCell ref="B400:B404"/>
    <mergeCell ref="C400:C404"/>
    <mergeCell ref="D400:D404"/>
    <mergeCell ref="A415:E419"/>
    <mergeCell ref="F440:J440"/>
    <mergeCell ref="A441:E441"/>
    <mergeCell ref="F441:J441"/>
    <mergeCell ref="F442:J442"/>
    <mergeCell ref="A442:E442"/>
    <mergeCell ref="F505:J505"/>
    <mergeCell ref="A551:A555"/>
    <mergeCell ref="A556:E556"/>
    <mergeCell ref="B551:B555"/>
    <mergeCell ref="A511:A515"/>
    <mergeCell ref="B511:B515"/>
    <mergeCell ref="D526:D530"/>
    <mergeCell ref="E516:E520"/>
    <mergeCell ref="A521:A525"/>
    <mergeCell ref="B521:B525"/>
    <mergeCell ref="A686:E690"/>
    <mergeCell ref="A683:E683"/>
    <mergeCell ref="A685:E685"/>
    <mergeCell ref="A480:E484"/>
    <mergeCell ref="E551:E555"/>
    <mergeCell ref="A557:E557"/>
    <mergeCell ref="A670:J670"/>
    <mergeCell ref="C551:C555"/>
    <mergeCell ref="D551:D555"/>
    <mergeCell ref="D592:D596"/>
    <mergeCell ref="F685:J685"/>
    <mergeCell ref="F683:J683"/>
    <mergeCell ref="A684:E684"/>
    <mergeCell ref="F684:J684"/>
    <mergeCell ref="A632:E632"/>
    <mergeCell ref="A602:E606"/>
    <mergeCell ref="A607:A611"/>
    <mergeCell ref="A628:E628"/>
    <mergeCell ref="A631:E631"/>
    <mergeCell ref="A612:A616"/>
    <mergeCell ref="B612:E616"/>
    <mergeCell ref="A617:A621"/>
    <mergeCell ref="B617:E621"/>
    <mergeCell ref="A622:A626"/>
    <mergeCell ref="A585:E585"/>
    <mergeCell ref="F643:J643"/>
    <mergeCell ref="A644:E644"/>
    <mergeCell ref="A645:E645"/>
    <mergeCell ref="F586:J586"/>
    <mergeCell ref="A597:E597"/>
    <mergeCell ref="C592:C596"/>
    <mergeCell ref="B607:E611"/>
    <mergeCell ref="A629:E629"/>
    <mergeCell ref="A630:E630"/>
    <mergeCell ref="B638:E642"/>
    <mergeCell ref="A648:E652"/>
    <mergeCell ref="A653:A657"/>
    <mergeCell ref="B653:B657"/>
    <mergeCell ref="C653:C657"/>
    <mergeCell ref="D653:D657"/>
    <mergeCell ref="A638:A642"/>
    <mergeCell ref="A646:E646"/>
    <mergeCell ref="A647:E647"/>
    <mergeCell ref="F673:J673"/>
    <mergeCell ref="A671:E671"/>
    <mergeCell ref="A672:E672"/>
    <mergeCell ref="A643:E643"/>
    <mergeCell ref="A673:E673"/>
    <mergeCell ref="D658:D662"/>
    <mergeCell ref="A664:E668"/>
    <mergeCell ref="F672:J672"/>
    <mergeCell ref="F671:J671"/>
    <mergeCell ref="F647:J647"/>
    <mergeCell ref="C658:C662"/>
    <mergeCell ref="C536:C540"/>
    <mergeCell ref="D536:D540"/>
    <mergeCell ref="A531:A535"/>
    <mergeCell ref="B531:B535"/>
    <mergeCell ref="C531:C535"/>
    <mergeCell ref="D531:D535"/>
    <mergeCell ref="A546:A550"/>
    <mergeCell ref="B546:B550"/>
    <mergeCell ref="C546:C550"/>
    <mergeCell ref="A541:A545"/>
    <mergeCell ref="B541:B545"/>
    <mergeCell ref="C541:C545"/>
    <mergeCell ref="D541:D545"/>
    <mergeCell ref="F646:J646"/>
    <mergeCell ref="F601:J601"/>
    <mergeCell ref="F628:J628"/>
    <mergeCell ref="F585:J585"/>
    <mergeCell ref="F597:J597"/>
    <mergeCell ref="F599:J599"/>
    <mergeCell ref="F600:J600"/>
    <mergeCell ref="F631:J631"/>
    <mergeCell ref="F632:J632"/>
    <mergeCell ref="F629:J629"/>
    <mergeCell ref="E541:E545"/>
    <mergeCell ref="F644:J644"/>
    <mergeCell ref="F645:J645"/>
    <mergeCell ref="E592:E596"/>
    <mergeCell ref="A587:E591"/>
    <mergeCell ref="A592:A596"/>
    <mergeCell ref="B592:B596"/>
    <mergeCell ref="A600:E600"/>
    <mergeCell ref="F630:J630"/>
    <mergeCell ref="A586:E586"/>
    <mergeCell ref="F582:J582"/>
    <mergeCell ref="F559:J559"/>
    <mergeCell ref="F558:J558"/>
    <mergeCell ref="F583:J583"/>
    <mergeCell ref="F560:J560"/>
    <mergeCell ref="E135:E139"/>
    <mergeCell ref="A135:A139"/>
    <mergeCell ref="B135:B139"/>
    <mergeCell ref="C135:C139"/>
    <mergeCell ref="D135:D139"/>
    <mergeCell ref="L245:M245"/>
    <mergeCell ref="E653:E657"/>
    <mergeCell ref="A658:A662"/>
    <mergeCell ref="K575:L575"/>
    <mergeCell ref="E546:E550"/>
    <mergeCell ref="F598:J598"/>
    <mergeCell ref="B658:B662"/>
    <mergeCell ref="E658:E662"/>
    <mergeCell ref="F584:J584"/>
    <mergeCell ref="F557:J557"/>
    <mergeCell ref="F682:J682"/>
    <mergeCell ref="F674:J674"/>
    <mergeCell ref="F681:J681"/>
    <mergeCell ref="A681:E681"/>
    <mergeCell ref="F675:J675"/>
    <mergeCell ref="A676:E680"/>
    <mergeCell ref="A675:E675"/>
    <mergeCell ref="A674:E674"/>
    <mergeCell ref="A682:E682"/>
  </mergeCells>
  <printOptions/>
  <pageMargins left="0.5118110236220472" right="0.511811023622047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Зинина</cp:lastModifiedBy>
  <cp:lastPrinted>2021-06-18T11:35:40Z</cp:lastPrinted>
  <dcterms:created xsi:type="dcterms:W3CDTF">1996-10-08T23:32:33Z</dcterms:created>
  <dcterms:modified xsi:type="dcterms:W3CDTF">2021-06-21T05:44:24Z</dcterms:modified>
  <cp:category/>
  <cp:version/>
  <cp:contentType/>
  <cp:contentStatus/>
</cp:coreProperties>
</file>