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745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<sst xmlns="http://schemas.openxmlformats.org/spreadsheetml/2006/main" count="895" uniqueCount="234">
  <si>
    <t>Наименование муниципальной программы</t>
  </si>
  <si>
    <t>Документ утверждения (внесения изменений)</t>
  </si>
  <si>
    <t>Муниципальный заказчик - координатор программы</t>
  </si>
  <si>
    <t>Сроки и этапы реализации</t>
  </si>
  <si>
    <t>Период отчетности</t>
  </si>
  <si>
    <t>№ п/п</t>
  </si>
  <si>
    <t>Всего, в т. ч.</t>
  </si>
  <si>
    <t>федер. бюджет</t>
  </si>
  <si>
    <t>областн. бюджет</t>
  </si>
  <si>
    <t>прочие источники</t>
  </si>
  <si>
    <t>местн. бюджет</t>
  </si>
  <si>
    <t>Наименование мероприятия</t>
  </si>
  <si>
    <t>Категория расходов (капитальные вложения, НИОКР и прочие расходы</t>
  </si>
  <si>
    <t>Сроки выполнения</t>
  </si>
  <si>
    <t>Ответственный исполнитель</t>
  </si>
  <si>
    <t>Объем финансирования предусмотренный в утвержденной программе, тыс. руб.</t>
  </si>
  <si>
    <t>Уточненный план бюджетных ассигнований на год, тыс. руб.</t>
  </si>
  <si>
    <t>Предельные объемы финансирования на отчетный год, тыс. руб.</t>
  </si>
  <si>
    <t>Исполнение финансирования за отчетный период  (кассовые расходы), тыс. руб.</t>
  </si>
  <si>
    <t>Причины неиспол нения финансирования</t>
  </si>
  <si>
    <t>Муниципальная программа "Развитие образования в Починковском муниципальном районе" на 2015 - 2016 годы и на период до 2020 года</t>
  </si>
  <si>
    <t>Постановление администрации Починковского муниципального района Нижегородской области от 07.11.2014 года № 883</t>
  </si>
  <si>
    <t>Управление образования администрации Починковского муниципального района</t>
  </si>
  <si>
    <t>2015-2020 годы. Программа реализуется в один этап</t>
  </si>
  <si>
    <t>ЦЕЛЬ: формирование на территории Починковского муниципального района образовательной системы, обеспечивающей доступность качественного образования, отвечающего потребностям инновационного развития экономики района, ожиданиям общества и каждого гражданина</t>
  </si>
  <si>
    <t>Совершенствование дошкольного образования как института социального развития</t>
  </si>
  <si>
    <t>Модернизация содержания общего образования и образовательной среды с целью развития одаренности обучающихся для обеспечения готовности выпускников общеобразовательных организаций к дальнейшему обучению и деятельности в высокотехнологичной экономике</t>
  </si>
  <si>
    <t>Прочие расходы</t>
  </si>
  <si>
    <t xml:space="preserve"> Управление образования и РИДК</t>
  </si>
  <si>
    <t>Управление образования</t>
  </si>
  <si>
    <t>Поддержка, сохранение и распространение русского языка, улучшение качества преподавания русского языка, литератыры, истории, комплексного учебного курса "Основы религиозных культур и светской этики"</t>
  </si>
  <si>
    <t>Управление образования, РИДК</t>
  </si>
  <si>
    <r>
      <t xml:space="preserve">мероприятие </t>
    </r>
    <r>
      <rPr>
        <b/>
        <sz val="9"/>
        <rFont val="Arial"/>
        <family val="2"/>
      </rPr>
      <t>1.1</t>
    </r>
  </si>
  <si>
    <r>
      <t xml:space="preserve">мероприятие </t>
    </r>
    <r>
      <rPr>
        <b/>
        <sz val="9"/>
        <rFont val="Arial"/>
        <family val="2"/>
      </rPr>
      <t>1.2</t>
    </r>
  </si>
  <si>
    <r>
      <t xml:space="preserve">мероприятие </t>
    </r>
    <r>
      <rPr>
        <b/>
        <sz val="9"/>
        <rFont val="Arial"/>
        <family val="2"/>
      </rPr>
      <t>1.3</t>
    </r>
  </si>
  <si>
    <r>
      <t xml:space="preserve">мероприятие </t>
    </r>
    <r>
      <rPr>
        <b/>
        <sz val="9"/>
        <rFont val="Arial"/>
        <family val="2"/>
      </rPr>
      <t>1.4</t>
    </r>
  </si>
  <si>
    <t>Формирование у обучающихся социальных компетенций, гражданских установок, культуры здорового образа жизни</t>
  </si>
  <si>
    <t>Повышение качества и доступности образования для детей  с ОВЗ и детей инвалидов</t>
  </si>
  <si>
    <r>
      <t xml:space="preserve">мероприятие </t>
    </r>
    <r>
      <rPr>
        <b/>
        <sz val="9"/>
        <rFont val="Arial"/>
        <family val="2"/>
      </rPr>
      <t>1.6</t>
    </r>
  </si>
  <si>
    <r>
      <t xml:space="preserve">мероприятие </t>
    </r>
    <r>
      <rPr>
        <b/>
        <sz val="9"/>
        <rFont val="Arial"/>
        <family val="2"/>
      </rPr>
      <t>1.5</t>
    </r>
  </si>
  <si>
    <t xml:space="preserve">Создание механизмов мотивации педагогов к повышению качества работы и непрерывному профессиональному развитию </t>
  </si>
  <si>
    <t>Обеспечение деятельности образовательных организаций, подведомственных УО на основе муниципальных заданий</t>
  </si>
  <si>
    <t>Управление образования, управление финансов, управление экономики и прогнозирования</t>
  </si>
  <si>
    <t>Субвенция на использование отдельных переданных государственных полномочий в сфере образования</t>
  </si>
  <si>
    <t>Управление образования , управление финансов</t>
  </si>
  <si>
    <t>Обеспечение деятельности казенных образовательных организаций, подведомственных УО</t>
  </si>
  <si>
    <t>Подпрограмма 2. "Развитие дополнительного образования и воспитания детей и молодежи в Починковском муниципальном районе"</t>
  </si>
  <si>
    <r>
      <t xml:space="preserve">Подпрограмма 1 </t>
    </r>
    <r>
      <rPr>
        <b/>
        <sz val="9"/>
        <rFont val="Arial"/>
        <family val="2"/>
      </rPr>
      <t>"Развитие общего образования в Починковском муниципальном районе"</t>
    </r>
  </si>
  <si>
    <r>
      <t xml:space="preserve">мероприятие </t>
    </r>
    <r>
      <rPr>
        <b/>
        <sz val="9"/>
        <rFont val="Arial"/>
        <family val="2"/>
      </rPr>
      <t>1.7</t>
    </r>
  </si>
  <si>
    <r>
      <t xml:space="preserve">мероприятие </t>
    </r>
    <r>
      <rPr>
        <b/>
        <sz val="9"/>
        <rFont val="Arial"/>
        <family val="2"/>
      </rPr>
      <t>1.8</t>
    </r>
  </si>
  <si>
    <r>
      <t xml:space="preserve">мероприятие </t>
    </r>
    <r>
      <rPr>
        <b/>
        <sz val="9"/>
        <rFont val="Arial"/>
        <family val="2"/>
      </rPr>
      <t>1.9</t>
    </r>
  </si>
  <si>
    <t>Формирование единого воспитательно пространства в Починковском муниципальном районе, развитие системы дополнительного образования</t>
  </si>
  <si>
    <t>Обновление содержания дополнительного образования, повышение уровня профессионального мастерства педагогических работников сферы воспитания и дополнительного образования, выявление и распространение передового и инновационного опыта,  эффективных форм и методов работы</t>
  </si>
  <si>
    <t>Содействие интелектуальному, духовно-нравственному развитию детей, реализации личности ребенка в интересах общества, создание условий для выявления и творческого развития одаренных и талантливых детей и молодежи, развитие мотивации у детей к познанию и творчеству</t>
  </si>
  <si>
    <t>Профилактика асоциальных явлений в детской и молодежной среде, формирование здорового образа жизни</t>
  </si>
  <si>
    <t>Привлечение обучающихся к регулярным занятиям физической культурой и спортом, развитие различных видов спорта. Внедрение новых форм спортивно-массовых мероприятий</t>
  </si>
  <si>
    <t>Управление образования, управление культуры и спорта</t>
  </si>
  <si>
    <t>Экологическое воспитание и формирование экологической культуры у обучающихся; создание условий для вовлечения детей в поисково-иследовательскую деятельность</t>
  </si>
  <si>
    <t>Мероприятия, направленные на противодействие немедицинскому использованию наркотических средств</t>
  </si>
  <si>
    <t>Управление образования, ГБУЗ НО "Починковская ЦРБ"</t>
  </si>
  <si>
    <r>
      <t>Мероприятие 2</t>
    </r>
    <r>
      <rPr>
        <b/>
        <sz val="9"/>
        <rFont val="Arial"/>
        <family val="2"/>
      </rPr>
      <t>.1</t>
    </r>
  </si>
  <si>
    <r>
      <t>Мероприятие 2</t>
    </r>
    <r>
      <rPr>
        <b/>
        <sz val="9"/>
        <rFont val="Arial"/>
        <family val="2"/>
      </rPr>
      <t>.2</t>
    </r>
  </si>
  <si>
    <r>
      <t>Мероприятие 2</t>
    </r>
    <r>
      <rPr>
        <b/>
        <sz val="9"/>
        <rFont val="Arial"/>
        <family val="2"/>
      </rPr>
      <t>.3</t>
    </r>
  </si>
  <si>
    <r>
      <t>мероприятие</t>
    </r>
    <r>
      <rPr>
        <b/>
        <sz val="9"/>
        <rFont val="Arial"/>
        <family val="2"/>
      </rPr>
      <t xml:space="preserve"> 2.4</t>
    </r>
  </si>
  <si>
    <t>Организация мероприятий для обучающихся-победителей и призеров муниципальных и областных этапов конкурсов, олимпиад, соревнований, отличников учебы, лидеров и руководителей детских и молодежных общественных объединений, советов старшеклассников</t>
  </si>
  <si>
    <t>Организация отдыха и оздоровления детей, в том числе детей, находящихся в трудной жизненной ситуации</t>
  </si>
  <si>
    <t>Управление образования, РИДК, управление социальной защиты населения</t>
  </si>
  <si>
    <t xml:space="preserve">Подготовка квалифицированных кадров, владеющих современными педагогическими и оздоровительными технологиями </t>
  </si>
  <si>
    <r>
      <t xml:space="preserve">мероприятие </t>
    </r>
    <r>
      <rPr>
        <b/>
        <sz val="9"/>
        <rFont val="Arial"/>
        <family val="2"/>
      </rPr>
      <t>2.5</t>
    </r>
  </si>
  <si>
    <r>
      <t xml:space="preserve">мероприятие </t>
    </r>
    <r>
      <rPr>
        <b/>
        <sz val="9"/>
        <rFont val="Arial"/>
        <family val="2"/>
      </rPr>
      <t>2.6</t>
    </r>
  </si>
  <si>
    <r>
      <t xml:space="preserve">мероприятие </t>
    </r>
    <r>
      <rPr>
        <b/>
        <sz val="9"/>
        <rFont val="Arial"/>
        <family val="2"/>
      </rPr>
      <t>2.7</t>
    </r>
  </si>
  <si>
    <r>
      <t xml:space="preserve">мероприятие </t>
    </r>
    <r>
      <rPr>
        <b/>
        <sz val="9"/>
        <rFont val="Arial"/>
        <family val="2"/>
      </rPr>
      <t>2.8</t>
    </r>
  </si>
  <si>
    <r>
      <t xml:space="preserve">мероприятие </t>
    </r>
    <r>
      <rPr>
        <b/>
        <sz val="9"/>
        <rFont val="Arial"/>
        <family val="2"/>
      </rPr>
      <t>2.9</t>
    </r>
  </si>
  <si>
    <r>
      <t xml:space="preserve">мероприятие </t>
    </r>
    <r>
      <rPr>
        <b/>
        <sz val="8"/>
        <rFont val="Arial"/>
        <family val="2"/>
      </rPr>
      <t>2.10</t>
    </r>
  </si>
  <si>
    <r>
      <t xml:space="preserve">мероприятие </t>
    </r>
    <r>
      <rPr>
        <b/>
        <sz val="8"/>
        <rFont val="Arial"/>
        <family val="2"/>
      </rPr>
      <t>2.11</t>
    </r>
  </si>
  <si>
    <t>Развитие моделей и форм детского самоуправления, совершенствование волонтерской деятельности</t>
  </si>
  <si>
    <t>Подпрограмма 3 "Развитие системы оценки качества образования и информационной прозрачности системы образования в Починковском муниципальном районе"</t>
  </si>
  <si>
    <t>Включение потребителей образовательных услуг в оценку деятельности системы образования через развитие механизмов внешней оценки качества образования и государственно-общественного управления</t>
  </si>
  <si>
    <t xml:space="preserve">Формирование культуры оценки качества образования на уровне района и отдельных организаций через повышение квалификационного уровня кадров системы образования </t>
  </si>
  <si>
    <t>Создание системы сбора и анализа информации об индивидуальных образовательных достижениях и системы мониторинговых иследований качества образования на различных уровнях</t>
  </si>
  <si>
    <t>Подпрограмма 4 "Патриотическое воспитание и подготовка граждан в Починковском муниципальном районе к военной службе"</t>
  </si>
  <si>
    <r>
      <t xml:space="preserve">Мероприятие </t>
    </r>
    <r>
      <rPr>
        <b/>
        <sz val="9"/>
        <rFont val="Arial"/>
        <family val="2"/>
      </rPr>
      <t>3.1</t>
    </r>
  </si>
  <si>
    <r>
      <t xml:space="preserve">Мероприятие </t>
    </r>
    <r>
      <rPr>
        <b/>
        <sz val="9"/>
        <rFont val="Arial"/>
        <family val="2"/>
      </rPr>
      <t>3.2</t>
    </r>
  </si>
  <si>
    <r>
      <t xml:space="preserve">Мероприятие </t>
    </r>
    <r>
      <rPr>
        <b/>
        <sz val="9"/>
        <rFont val="Arial"/>
        <family val="2"/>
      </rPr>
      <t>3.3</t>
    </r>
  </si>
  <si>
    <t>Организация обучения граждан начальным знаниям по основам военной службы и повышение квалификации специалистов в сфере патриотического воспитания</t>
  </si>
  <si>
    <t>Разработка методических рекомендаций для педагогических работников по патриотическому воспитанию обучающихся</t>
  </si>
  <si>
    <t>Формирование и ведение электронных ресурсов и информационного банка данных в сфере патриотического воспитания</t>
  </si>
  <si>
    <t>Обеспечение информационного освещения мероприятий патриотической направленности в средствах массовой информации</t>
  </si>
  <si>
    <t xml:space="preserve">Проведение комплекса мероприятий по воспитанию у населения навыков поведения в чрезвычайных ситуациях </t>
  </si>
  <si>
    <t>Трансляция лучшего опыта работы в сфере патриотического воспитания населения</t>
  </si>
  <si>
    <t xml:space="preserve">Развитие системы военно-спортивных и военно прикладных мероприятий для молодежи призывного возраста </t>
  </si>
  <si>
    <t>Совершенствование системы работы по патриотическому воспитанию обучающихся</t>
  </si>
  <si>
    <t>Организация поисковых, познавательных и научно иследовательских мероприятий в сфере патриотического воспитания</t>
  </si>
  <si>
    <t>Управление образования, РИДК, военный комиссариат Починковского муниц. района</t>
  </si>
  <si>
    <t>Управление образования, военный комиссариат Починковского муниципальнг. района</t>
  </si>
  <si>
    <r>
      <t xml:space="preserve">Мероприятие </t>
    </r>
    <r>
      <rPr>
        <b/>
        <sz val="9"/>
        <rFont val="Arial"/>
        <family val="2"/>
      </rPr>
      <t>4.1</t>
    </r>
  </si>
  <si>
    <r>
      <t xml:space="preserve">Мероприятие </t>
    </r>
    <r>
      <rPr>
        <b/>
        <sz val="9"/>
        <rFont val="Arial"/>
        <family val="2"/>
      </rPr>
      <t>4.2</t>
    </r>
  </si>
  <si>
    <r>
      <t xml:space="preserve">Мероприятие </t>
    </r>
    <r>
      <rPr>
        <b/>
        <sz val="9"/>
        <rFont val="Arial"/>
        <family val="2"/>
      </rPr>
      <t>4.3</t>
    </r>
  </si>
  <si>
    <r>
      <t xml:space="preserve">Мероприятие </t>
    </r>
    <r>
      <rPr>
        <b/>
        <sz val="9"/>
        <rFont val="Arial"/>
        <family val="2"/>
      </rPr>
      <t>4.4</t>
    </r>
  </si>
  <si>
    <r>
      <t xml:space="preserve">Мероприятие </t>
    </r>
    <r>
      <rPr>
        <b/>
        <sz val="9"/>
        <rFont val="Arial"/>
        <family val="2"/>
      </rPr>
      <t>4.5</t>
    </r>
  </si>
  <si>
    <r>
      <t xml:space="preserve">мероприятие </t>
    </r>
    <r>
      <rPr>
        <b/>
        <sz val="9"/>
        <rFont val="Arial"/>
        <family val="2"/>
      </rPr>
      <t>4.6</t>
    </r>
  </si>
  <si>
    <r>
      <t xml:space="preserve">Мероприятие </t>
    </r>
    <r>
      <rPr>
        <b/>
        <sz val="9"/>
        <rFont val="Arial"/>
        <family val="2"/>
      </rPr>
      <t>4.7</t>
    </r>
  </si>
  <si>
    <r>
      <t xml:space="preserve">Мероприятие </t>
    </r>
    <r>
      <rPr>
        <b/>
        <sz val="9"/>
        <rFont val="Arial"/>
        <family val="2"/>
      </rPr>
      <t>4.8</t>
    </r>
  </si>
  <si>
    <r>
      <t xml:space="preserve">мероприятие </t>
    </r>
    <r>
      <rPr>
        <b/>
        <sz val="9"/>
        <rFont val="Arial"/>
        <family val="2"/>
      </rPr>
      <t>4.9</t>
    </r>
  </si>
  <si>
    <t>Подпрограмма 5 "Ресурсное обеспечение сферы образования в Починковском муниципальном районе"</t>
  </si>
  <si>
    <t>Совершенствование кадрового потенциала системы образования</t>
  </si>
  <si>
    <t>Реализация мер по поошрению и социальной поддержке руководящих и педагогических работников, а также неработающих ветеранов педагогического труда</t>
  </si>
  <si>
    <t>Районные педагогические конференции, торжественные мероприятия с педагогами, праздничные приемы, юбилейные мероприятия</t>
  </si>
  <si>
    <t>Управление образования, управление архитектуры, строительства и ЖКХ</t>
  </si>
  <si>
    <r>
      <t xml:space="preserve">мероприятие </t>
    </r>
    <r>
      <rPr>
        <b/>
        <sz val="9"/>
        <rFont val="Arial"/>
        <family val="2"/>
      </rPr>
      <t>5.1</t>
    </r>
  </si>
  <si>
    <r>
      <t xml:space="preserve">мероприятие </t>
    </r>
    <r>
      <rPr>
        <b/>
        <sz val="9"/>
        <rFont val="Arial"/>
        <family val="2"/>
      </rPr>
      <t>5.2</t>
    </r>
  </si>
  <si>
    <r>
      <t xml:space="preserve">мероприятие </t>
    </r>
    <r>
      <rPr>
        <b/>
        <sz val="9"/>
        <rFont val="Arial"/>
        <family val="2"/>
      </rPr>
      <t>5.3</t>
    </r>
  </si>
  <si>
    <r>
      <t xml:space="preserve">мероприятие </t>
    </r>
    <r>
      <rPr>
        <b/>
        <sz val="9"/>
        <rFont val="Arial"/>
        <family val="2"/>
      </rPr>
      <t>5.4</t>
    </r>
  </si>
  <si>
    <r>
      <t xml:space="preserve">Мероприятие </t>
    </r>
    <r>
      <rPr>
        <b/>
        <sz val="9"/>
        <rFont val="Arial"/>
        <family val="2"/>
      </rPr>
      <t>5.5</t>
    </r>
  </si>
  <si>
    <t>Подпрограмма 6 "Социально-правовая защита детей в Починковском муниципальном районе"</t>
  </si>
  <si>
    <t>Совершенствование системы социально - правовой защиты детей</t>
  </si>
  <si>
    <t>Создание условий для личностного развития детей сирот и детей, оставшихся без попечения родителей, улучшения качества их жизни</t>
  </si>
  <si>
    <r>
      <t xml:space="preserve">мероприятие </t>
    </r>
    <r>
      <rPr>
        <b/>
        <sz val="9"/>
        <rFont val="Arial"/>
        <family val="2"/>
      </rPr>
      <t>6.1</t>
    </r>
  </si>
  <si>
    <r>
      <t xml:space="preserve">мероприятие </t>
    </r>
    <r>
      <rPr>
        <b/>
        <sz val="9"/>
        <rFont val="Arial"/>
        <family val="2"/>
      </rPr>
      <t>6.2</t>
    </r>
  </si>
  <si>
    <t>Подпрограмма 7 "Обеспечение реализации муниципальной программы"</t>
  </si>
  <si>
    <t xml:space="preserve">Управление культуры и спорта администрации Починковского муниципального района </t>
  </si>
  <si>
    <t>Подпрограмма 3 "Обеспечение реализации муниципальной программы"</t>
  </si>
  <si>
    <t>Муниципальная программа "Развитие физической культуры и спорта в Починковском муниципальном районе на 2015-2017 годы"</t>
  </si>
  <si>
    <t>2015-2017. Программа реализуется в один этап</t>
  </si>
  <si>
    <t>Управление культуры и спорта администрации Починковского муниципального района</t>
  </si>
  <si>
    <t>Подпрограмма 1 "Развитие физической культуры, массового спорта и спорта высших достижений как составляющей здорового образа жизни"</t>
  </si>
  <si>
    <t>Подпрограмма 2 "Развитие материально технической базы Починковского района"</t>
  </si>
  <si>
    <t>Постановление администрации Починковского муниципального района от 03.10.2014 г №793</t>
  </si>
  <si>
    <t>Муниципальная программа "Управление муниципальными финансами Починковского муниципального района Нижегородской области"</t>
  </si>
  <si>
    <t>Управление финансов администрации Починковского муниципального района</t>
  </si>
  <si>
    <t>2014-2020, без разделения на этапы</t>
  </si>
  <si>
    <t>Цель: обеспечение сбалансированности и устойчивости бюджета Починковского муниципального района Нижегородской области, повышение эффективности и качества управления муниципальными финансами Починковского муниципального района</t>
  </si>
  <si>
    <t>подпрограмма 1 "Организация и совершенствование бюджетного процесса Починковского муниципального района Нижегородской области"</t>
  </si>
  <si>
    <t>подпрограмма 2 "Создание условий для эффективного выполнения собственных и передаваемых полномочий органами местного самоуправления муниципальных образований Починковского муниципального района Нижегородской области</t>
  </si>
  <si>
    <t>подпрограмма 3 "Повышение эффективности бюджетных расходов Починковского муниципального района Нижегородской области"</t>
  </si>
  <si>
    <t>подпрограмма 4 "Обеспечение реализации муниципальной программы"</t>
  </si>
  <si>
    <t>Муниципальная программа "Организация оплачиваемых общественных работ и временной занятости несовершеннолетних граждан в возрасте от 14 до 18 лет на территории Починковского муниципального района на 2015-2017 годы"</t>
  </si>
  <si>
    <t>Постановление администрации Починковского муниципального района от 04.09.2014 №687</t>
  </si>
  <si>
    <t>ГКУ Центр занятости населения Починковского района</t>
  </si>
  <si>
    <t>2015-2017 годы</t>
  </si>
  <si>
    <t>Цель: предоставление гражданам материальной поддержки в виде временного заработка; сохранение мотивации к труду у лиц , имеющих длительный перерыв в работе или не имеющих опыта работы, приобщение к трудовой деятельности лиц впервые ищущих работу, не имеющих профессию</t>
  </si>
  <si>
    <t>организация общественных работ</t>
  </si>
  <si>
    <t xml:space="preserve">ГКУ Центр занятости населения </t>
  </si>
  <si>
    <t>временное трудоустройство несовершеннолетних граждан в возрасте от 14 до 18 лет</t>
  </si>
  <si>
    <r>
      <t xml:space="preserve">мероприяе </t>
    </r>
    <r>
      <rPr>
        <b/>
        <sz val="8"/>
        <rFont val="Arial"/>
        <family val="2"/>
      </rPr>
      <t>7</t>
    </r>
  </si>
  <si>
    <r>
      <t>мероприяе</t>
    </r>
    <r>
      <rPr>
        <b/>
        <sz val="8"/>
        <rFont val="Arial"/>
        <family val="2"/>
      </rPr>
      <t xml:space="preserve"> 8</t>
    </r>
  </si>
  <si>
    <t xml:space="preserve">Управление архитектуры, строительства и ЖКХ администрации Починковского муниципального района </t>
  </si>
  <si>
    <t>мероприятие 1</t>
  </si>
  <si>
    <t>администрация Починковского муниципального района - управление экономики и прогнозирования</t>
  </si>
  <si>
    <t xml:space="preserve">Отдел ГОЧС и МП администрации Починковского муниципального района </t>
  </si>
  <si>
    <t xml:space="preserve">управление экономики и прогнозирования администрации Починковского муниципального района </t>
  </si>
  <si>
    <t>постановление администрации Починковского муниципального района от 03.10.2014 г № 794</t>
  </si>
  <si>
    <t>управление сельского хозяйства и земельной реформы администрации Починковского муниципального района</t>
  </si>
  <si>
    <t>2015-2020 годы</t>
  </si>
  <si>
    <t>мероприятие 1.2</t>
  </si>
  <si>
    <t xml:space="preserve">ЦЕЛЬ: развитие производственно-финансовой деятельности организаций агропромышленного комплекса; создание условий для устойчивого развития сельских территорий; обеспечение создания условий для реализации муниципальной программы </t>
  </si>
  <si>
    <t>Подпрограмма 1. "Развитие сельского хозяйства, пищевой и перерабатывающей промышленности Починковского муниципального района Нижегородской области до 2020 года"</t>
  </si>
  <si>
    <t>Муниципальная программа "Развитие агропромышленного комплекса Починковского муниципального района Нижегородской области"</t>
  </si>
  <si>
    <t>Подпрограмма 2 "Устойчивое развитие сельских территорий муниципального района (городского округа) Нижегородской области до 2020 года"</t>
  </si>
  <si>
    <t>Мероприятие 3 "Развитие инфраструктуры поддержки малого и среднего предпринимательства"</t>
  </si>
  <si>
    <t>Цель:</t>
  </si>
  <si>
    <t>Цель:обеспечение устойчивого функционирования и развития систем коммунальной инфраструктуры, создание условий для реализации инвестиционных проектов на территории Починковского района</t>
  </si>
  <si>
    <t>Цель: обеспечение контроля над криминогенной ситуацией в Починковском муниципальном районе Нижегородской области; создание условий на территории Починковского муниципального района Нижегородской области для стабилизации уровня преступности на уровне минимальной опасности</t>
  </si>
  <si>
    <t>Муниципальная программа "Развитие производительных сил Починковского муниципального района на 2013-2020 годы"</t>
  </si>
  <si>
    <t>Постановление администрации Починковского муниципального района от 09.11.2012 г №656, от 21.04.2014 г №314, 22.05.2015 г №338</t>
  </si>
  <si>
    <t>Администрация Починковского муниципального района</t>
  </si>
  <si>
    <t>2013-2020 годы</t>
  </si>
  <si>
    <t>Муниципальная программа "Социально-экономическое развитие Починковского муниципального района Нижегородской области на 2008-2020 гг"</t>
  </si>
  <si>
    <t>Постановление администрации Починковского муниципального района от 27.12.2013 г №644</t>
  </si>
  <si>
    <t>1 этап 2008-2010 гг., 2 этап 2011-2020 г.г.</t>
  </si>
  <si>
    <t>Муниципальная программа "Повышение безопасности дорожного движения в Починковском муниципальном районе на 2015-2017 годы"</t>
  </si>
  <si>
    <t>Постановление администрации Починковского муниципального района от 14.11.2014 г №905</t>
  </si>
  <si>
    <t xml:space="preserve">Администрация Починковского муниципального района </t>
  </si>
  <si>
    <t>Цель:предупреждение дорожно-транспортных происшествий, сокращение количества лиц погибших в результате ДТП на территории Починковского муниципального района</t>
  </si>
  <si>
    <t>Цель:создание в Починковском муниципальном районе условий для укрепления здоровья граждан, приобщения населения к регулярным занятиям физической культурой и спортом и попууляризация физической культуры, спорта и здорового образа жизни</t>
  </si>
  <si>
    <t>Всего по финансируемым программам</t>
  </si>
  <si>
    <t>мероприятие</t>
  </si>
  <si>
    <t xml:space="preserve">прочие источники </t>
  </si>
  <si>
    <t>Постановление администрации Починковского муниципального района от 31.12.2015 г №1147</t>
  </si>
  <si>
    <t>Цель:обеспечение доступным и комфортным жильем населения Починковского муниципального района</t>
  </si>
  <si>
    <t>Муниципальная программа "Обеспечение населения Починковского муниципального района доступным и комфортным жильем на период 2015-2017 годов"</t>
  </si>
  <si>
    <r>
      <t>Подпрограмма 1. "</t>
    </r>
    <r>
      <rPr>
        <b/>
        <sz val="9"/>
        <rFont val="Arial"/>
        <family val="2"/>
      </rPr>
      <t>Обеспечение жильем молодых семей Починковском муниципальном районе на период 2015-2017 годов"</t>
    </r>
  </si>
  <si>
    <r>
      <t xml:space="preserve">Подпрограмма 2 </t>
    </r>
    <r>
      <rPr>
        <b/>
        <sz val="10"/>
        <rFont val="Arial"/>
        <family val="2"/>
      </rPr>
      <t>"Ипотечное жилищное кредитование населения Починковского муниципального района на период 2015-2017 годов"</t>
    </r>
  </si>
  <si>
    <t>Постановление администрации Починковского муниципального района от 30.12.2015 г №1138</t>
  </si>
  <si>
    <t>постановление администрации Починковского муниципального района от 17.08.2015 года №661</t>
  </si>
  <si>
    <t>2016-2018 годы</t>
  </si>
  <si>
    <t>Управление экономики и прогнозирования, управление финансов, управление образования, управление культуры и спорта администрации Починковского муниципального района</t>
  </si>
  <si>
    <t>Проведение мероприятий по улучшению условий и охраны труда, предусмотренных Типовым перечнем (приказ минздравсоцразвития России от 01.04.2012 г № 181-н)</t>
  </si>
  <si>
    <t>Муниципальная программа "Развитие малого и среднего предпринимательства в Починковском муниципальном районе на 2016 - 2020 годы"</t>
  </si>
  <si>
    <t>Постановление администрации Починковского муниципального района от 10.07.2015 г №544</t>
  </si>
  <si>
    <t xml:space="preserve">администрация Починковского муниципального района </t>
  </si>
  <si>
    <t>2016-2020 годы</t>
  </si>
  <si>
    <t>оказание муниципальной поддержки в виде грантов - субсидии начинающим малым предприятиям на создание собственного дела в целях возмещения части затрат, связанных с началом предпринимательской деятельности</t>
  </si>
  <si>
    <t>Постановление администрации Починковского муниципального района от 28.09.2015 г №788</t>
  </si>
  <si>
    <t>Управление архитектуры, строительства и ЖКХ администрации Починковского муниципального района, управление экономики и прогнозирования</t>
  </si>
  <si>
    <t>2016-2020 годы с перспективой до 2025 года</t>
  </si>
  <si>
    <t>Муниципальная программа профилактики правонарушений на территории Починковского муниципального района Нижегородской области на 2016-2018 годы</t>
  </si>
  <si>
    <t>Постановление администрации Починковского муниципального района от 30.09.2015 г №802</t>
  </si>
  <si>
    <t>Муниципальная программа "Противодействие коррупции в Починковском муниципальном районе Нижегородской области на 2015-2020 годы"</t>
  </si>
  <si>
    <t xml:space="preserve">Цель:обеспечение реализации государственной политики в области противодействия коррупции, развитие системы противодействия (профилактики) коррупции в Починковском муниципальном районе </t>
  </si>
  <si>
    <t>Укрепление материально-технической базы подведомственных ОО, подготовка к новому учебному году, капитальный ремонт, аварийные работы, реализация планов укрепления материально-технической базы ОО, модернизация и обновление автобусного парка для перевозки учащихся</t>
  </si>
  <si>
    <t>Разработка проектно-сметной документации на строительство инфраструктуры с. Починки, ул. Елисеева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</si>
  <si>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</si>
  <si>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"Улучшение условий и охраны труда в Починковском муниципальном районе на 2016 - 2018 годы"</t>
  </si>
  <si>
    <t>Постановление администрации Починковского муниципального района от 20.01.2015 г №28</t>
  </si>
  <si>
    <t>2017 год</t>
  </si>
  <si>
    <t>2017од</t>
  </si>
  <si>
    <t>Муниципальная программа "Развитие культуры Починковского муниципального района на 2017 - 2019 годы"</t>
  </si>
  <si>
    <t>Постановление администрации Починковского муниципального района от 31.10.2016 г №1026</t>
  </si>
  <si>
    <t>2017-2019 годы. Программа реализуется в один этап.</t>
  </si>
  <si>
    <t>Цель:создание условий и возможностей для повышения роли в воспитании и просвещении населения Починковского муниципального района в ее лучших традициях и достижениях; сохранение культурного наследия региона и единого культурно-информационного пространства</t>
  </si>
  <si>
    <t>Подпрограмма 1 "Сохранение и развитие материально-технической базы муниципальных учреждений культуры Починковского муниципального района"</t>
  </si>
  <si>
    <t>Подпрограмма 2 "Наследие"</t>
  </si>
  <si>
    <t>Муниципальная программа "Пожарная безопасность Починковского муниципального района на 2017-2019 годы"</t>
  </si>
  <si>
    <t>2017-2019 годы</t>
  </si>
  <si>
    <t xml:space="preserve">Цель: обеспечение выполнения первичных мер пожарной безопасности на территории Починковского муниципального района </t>
  </si>
  <si>
    <t>Муниципальная программа "Построение и развитие аппаратно - програмного комплекса "Безопасный город" Починковского муниципального района на 2016-2018 годы"</t>
  </si>
  <si>
    <t>Постановление администрации Починковского муниципального района от 28.09.2016 г №903</t>
  </si>
  <si>
    <t>Цель: обеспечение безопасности населения Починковского муниципального района</t>
  </si>
  <si>
    <t>Аренда каналов связи мультисервисной транспортной сети Системы 112</t>
  </si>
  <si>
    <t>Администрация района</t>
  </si>
  <si>
    <t>Постановление администрации Починковского муниципального района от 18.11.2016 г №1088</t>
  </si>
  <si>
    <t>администрация района, управление образования, отделение ГИБДД</t>
  </si>
  <si>
    <t>Цель: улучшение условий и охраны труда у работодателей, расположенных на территории Починковского муниципального района, и как следствие, снижение уровня производственного травматизма и профессиональной заболеваемости</t>
  </si>
  <si>
    <t>Начальник управления экономики и прогнозирования</t>
  </si>
  <si>
    <t>Першина О.И.</t>
  </si>
  <si>
    <t xml:space="preserve">Цель:создание и обеспечение благоприятных условий для развития и повышения конкурентоспособности малого и среднего предпринимательства в Починковском муниципальном районе Нижегородской области, стимулирование экономической активности субъектов малого и среднего предпринимательства </t>
  </si>
  <si>
    <t>Мониторинг финансирования и итогов реализации муниципальных программ Починковского муниципального района за 2017 год (годовая)</t>
  </si>
  <si>
    <t>МП "Комплексное развитие систем коммунальной инфраструктуры и повышение качества жизни населения Починковского района Нижегородской области на период 2016-2020 г.г. и на перспективу до 2025 года</t>
  </si>
  <si>
    <t>создание и развитие и инфраструктуры поддержки субъектов малого и среднего предпринимательства (субсидия автономной некоммерческой организации "Центр развития предпринимательства Починковского муниципального района)</t>
  </si>
  <si>
    <t>Обеспечение подведомственных ОО профессиональной и учебно методической литературой, бланками документов об уровне образования и квалификации, а также МБОО золотыми медалями</t>
  </si>
  <si>
    <t>Муниципальные программы без финансирования програмных  мероприятий за счет средств районного бюджета за 2017 год</t>
  </si>
  <si>
    <t xml:space="preserve"> </t>
  </si>
  <si>
    <t>Ремонт действующих и прокладка новых тротупров на улицах с. Починки с интенсивным движением автотранспорта, установка искусственных неровностей около детских дошкольных и учебных заведений, другие мероприятия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</si>
</sst>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14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14" borderId="21" xfId="0" applyFont="1" applyFill="1" applyBorder="1" applyAlignment="1">
      <alignment/>
    </xf>
    <xf numFmtId="0" fontId="3" fillId="14" borderId="19" xfId="0" applyFont="1" applyFill="1" applyBorder="1" applyAlignment="1">
      <alignment/>
    </xf>
    <xf numFmtId="0" fontId="3" fillId="14" borderId="22" xfId="0" applyFont="1" applyFill="1" applyBorder="1" applyAlignment="1">
      <alignment/>
    </xf>
    <xf numFmtId="0" fontId="2" fillId="14" borderId="2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27" xfId="0" applyFont="1" applyFill="1" applyBorder="1" applyAlignment="1">
      <alignment vertical="top"/>
    </xf>
    <xf numFmtId="0" fontId="2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5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14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20" xfId="0" applyBorder="1" applyAlignment="1">
      <alignment vertical="top" wrapText="1"/>
    </xf>
    <xf numFmtId="0" fontId="0" fillId="0" borderId="0" xfId="0" applyAlignment="1">
      <alignment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0" fillId="0" borderId="25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29" xfId="0" applyFont="1" applyFill="1" applyBorder="1" applyAlignment="1">
      <alignment vertical="top"/>
    </xf>
    <xf numFmtId="0" fontId="1" fillId="0" borderId="30" xfId="0" applyFont="1" applyFill="1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0" fillId="0" borderId="25" xfId="0" applyBorder="1" applyAlignment="1">
      <alignment vertical="top" wrapText="1"/>
    </xf>
    <xf numFmtId="16" fontId="3" fillId="0" borderId="32" xfId="0" applyNumberFormat="1" applyFont="1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16" fontId="3" fillId="0" borderId="32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1" fillId="0" borderId="26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6" fillId="0" borderId="26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16" fontId="3" fillId="0" borderId="14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16" fontId="5" fillId="0" borderId="25" xfId="0" applyNumberFormat="1" applyFont="1" applyFill="1" applyBorder="1" applyAlignment="1">
      <alignment vertical="top" wrapText="1"/>
    </xf>
    <xf numFmtId="16" fontId="5" fillId="0" borderId="2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top"/>
    </xf>
    <xf numFmtId="0" fontId="1" fillId="0" borderId="37" xfId="0" applyFont="1" applyFill="1" applyBorder="1" applyAlignment="1">
      <alignment vertical="top"/>
    </xf>
    <xf numFmtId="0" fontId="1" fillId="0" borderId="38" xfId="0" applyFont="1" applyFill="1" applyBorder="1" applyAlignment="1">
      <alignment vertical="top"/>
    </xf>
    <xf numFmtId="16" fontId="3" fillId="0" borderId="14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16" fontId="4" fillId="0" borderId="14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38" xfId="0" applyFont="1" applyBorder="1" applyAlignment="1">
      <alignment wrapText="1"/>
    </xf>
    <xf numFmtId="16" fontId="4" fillId="0" borderId="14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/>
    </xf>
    <xf numFmtId="0" fontId="1" fillId="0" borderId="28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6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16" fontId="2" fillId="0" borderId="14" xfId="0" applyNumberFormat="1" applyFont="1" applyFill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6" fontId="3" fillId="0" borderId="25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3" fillId="0" borderId="27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6" xfId="0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35" xfId="0" applyFill="1" applyBorder="1" applyAlignment="1">
      <alignment vertical="top"/>
    </xf>
    <xf numFmtId="16" fontId="3" fillId="0" borderId="25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35" xfId="0" applyFont="1" applyFill="1" applyBorder="1" applyAlignment="1">
      <alignment vertical="top"/>
    </xf>
    <xf numFmtId="16" fontId="5" fillId="0" borderId="25" xfId="0" applyNumberFormat="1" applyFont="1" applyBorder="1" applyAlignment="1">
      <alignment vertical="top" wrapText="1"/>
    </xf>
    <xf numFmtId="16" fontId="5" fillId="0" borderId="20" xfId="0" applyNumberFormat="1" applyFont="1" applyBorder="1" applyAlignment="1">
      <alignment vertical="top" wrapText="1"/>
    </xf>
    <xf numFmtId="16" fontId="5" fillId="0" borderId="11" xfId="0" applyNumberFormat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" fontId="3" fillId="5" borderId="32" xfId="0" applyNumberFormat="1" applyFont="1" applyFill="1" applyBorder="1" applyAlignment="1">
      <alignment vertical="top" wrapText="1"/>
    </xf>
    <xf numFmtId="0" fontId="0" fillId="5" borderId="33" xfId="0" applyFill="1" applyBorder="1" applyAlignment="1">
      <alignment vertical="top" wrapText="1"/>
    </xf>
    <xf numFmtId="0" fontId="0" fillId="5" borderId="34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35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3" fillId="0" borderId="14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6" fontId="3" fillId="0" borderId="32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7" fillId="14" borderId="14" xfId="0" applyFont="1" applyFill="1" applyBorder="1" applyAlignment="1">
      <alignment vertical="top" wrapText="1"/>
    </xf>
    <xf numFmtId="0" fontId="7" fillId="14" borderId="15" xfId="0" applyFont="1" applyFill="1" applyBorder="1" applyAlignment="1">
      <alignment vertical="top" wrapText="1"/>
    </xf>
    <xf numFmtId="0" fontId="7" fillId="14" borderId="42" xfId="0" applyFont="1" applyFill="1" applyBorder="1" applyAlignment="1">
      <alignment vertical="top" wrapText="1"/>
    </xf>
    <xf numFmtId="0" fontId="7" fillId="14" borderId="27" xfId="0" applyFont="1" applyFill="1" applyBorder="1" applyAlignment="1">
      <alignment vertical="top" wrapText="1"/>
    </xf>
    <xf numFmtId="0" fontId="7" fillId="14" borderId="0" xfId="0" applyFont="1" applyFill="1" applyAlignment="1">
      <alignment vertical="top" wrapText="1"/>
    </xf>
    <xf numFmtId="0" fontId="7" fillId="14" borderId="43" xfId="0" applyFont="1" applyFill="1" applyBorder="1" applyAlignment="1">
      <alignment vertical="top" wrapText="1"/>
    </xf>
    <xf numFmtId="0" fontId="7" fillId="14" borderId="23" xfId="0" applyFont="1" applyFill="1" applyBorder="1" applyAlignment="1">
      <alignment vertical="top" wrapText="1"/>
    </xf>
    <xf numFmtId="0" fontId="7" fillId="14" borderId="24" xfId="0" applyFont="1" applyFill="1" applyBorder="1" applyAlignment="1">
      <alignment vertical="top" wrapText="1"/>
    </xf>
    <xf numFmtId="0" fontId="7" fillId="14" borderId="44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0" fillId="0" borderId="45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1"/>
  <sheetViews>
    <sheetView tabSelected="1" zoomScalePageLayoutView="0" workbookViewId="0" topLeftCell="A448">
      <selection activeCell="N471" sqref="N471"/>
    </sheetView>
  </sheetViews>
  <sheetFormatPr defaultColWidth="9.140625" defaultRowHeight="12.75"/>
  <cols>
    <col min="1" max="1" width="4.00390625" style="0" customWidth="1"/>
    <col min="2" max="2" width="21.00390625" style="0" customWidth="1"/>
    <col min="4" max="4" width="10.00390625" style="0" bestFit="1" customWidth="1"/>
    <col min="5" max="5" width="13.7109375" style="0" customWidth="1"/>
    <col min="6" max="6" width="16.28125" style="0" customWidth="1"/>
    <col min="7" max="7" width="12.28125" style="0" customWidth="1"/>
    <col min="8" max="8" width="13.28125" style="0" customWidth="1"/>
    <col min="9" max="9" width="12.00390625" style="0" customWidth="1"/>
    <col min="10" max="10" width="12.8515625" style="0" customWidth="1"/>
    <col min="11" max="11" width="10.28125" style="0" customWidth="1"/>
  </cols>
  <sheetData>
    <row r="1" spans="1:11" ht="12.75">
      <c r="A1" s="219" t="s">
        <v>227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2.75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1" ht="25.5" customHeight="1" thickBot="1">
      <c r="A3" s="171" t="s">
        <v>0</v>
      </c>
      <c r="B3" s="172"/>
      <c r="C3" s="172"/>
      <c r="D3" s="172"/>
      <c r="E3" s="173"/>
      <c r="F3" s="177" t="s">
        <v>20</v>
      </c>
      <c r="G3" s="178"/>
      <c r="H3" s="178"/>
      <c r="I3" s="178"/>
      <c r="J3" s="178"/>
      <c r="K3" s="179"/>
    </row>
    <row r="4" spans="1:11" ht="27.75" customHeight="1" thickBot="1">
      <c r="A4" s="168" t="s">
        <v>1</v>
      </c>
      <c r="B4" s="169"/>
      <c r="C4" s="169"/>
      <c r="D4" s="169"/>
      <c r="E4" s="170"/>
      <c r="F4" s="174" t="s">
        <v>21</v>
      </c>
      <c r="G4" s="175"/>
      <c r="H4" s="175"/>
      <c r="I4" s="175"/>
      <c r="J4" s="175"/>
      <c r="K4" s="176"/>
    </row>
    <row r="5" spans="1:11" ht="27.75" customHeight="1" thickBot="1">
      <c r="A5" s="168" t="s">
        <v>2</v>
      </c>
      <c r="B5" s="169"/>
      <c r="C5" s="169"/>
      <c r="D5" s="169"/>
      <c r="E5" s="170"/>
      <c r="F5" s="174" t="s">
        <v>22</v>
      </c>
      <c r="G5" s="175"/>
      <c r="H5" s="175"/>
      <c r="I5" s="175"/>
      <c r="J5" s="175"/>
      <c r="K5" s="176"/>
    </row>
    <row r="6" spans="1:11" ht="13.5" thickBot="1">
      <c r="A6" s="168" t="s">
        <v>3</v>
      </c>
      <c r="B6" s="169"/>
      <c r="C6" s="169"/>
      <c r="D6" s="169"/>
      <c r="E6" s="170"/>
      <c r="F6" s="174" t="s">
        <v>23</v>
      </c>
      <c r="G6" s="175"/>
      <c r="H6" s="175"/>
      <c r="I6" s="175"/>
      <c r="J6" s="175"/>
      <c r="K6" s="176"/>
    </row>
    <row r="7" spans="1:11" ht="13.5" thickBot="1">
      <c r="A7" s="168" t="s">
        <v>4</v>
      </c>
      <c r="B7" s="169"/>
      <c r="C7" s="169"/>
      <c r="D7" s="169"/>
      <c r="E7" s="170"/>
      <c r="F7" s="174" t="s">
        <v>205</v>
      </c>
      <c r="G7" s="175"/>
      <c r="H7" s="175"/>
      <c r="I7" s="175"/>
      <c r="J7" s="175"/>
      <c r="K7" s="176"/>
    </row>
    <row r="8" spans="1:11" ht="12.75">
      <c r="A8" s="153"/>
      <c r="B8" s="154"/>
      <c r="C8" s="154"/>
      <c r="D8" s="154"/>
      <c r="E8" s="155"/>
      <c r="F8" s="213"/>
      <c r="G8" s="214"/>
      <c r="H8" s="214"/>
      <c r="I8" s="214"/>
      <c r="J8" s="214"/>
      <c r="K8" s="215"/>
    </row>
    <row r="9" spans="1:11" ht="119.25" customHeight="1">
      <c r="A9" s="1" t="s">
        <v>5</v>
      </c>
      <c r="B9" s="1" t="s">
        <v>11</v>
      </c>
      <c r="C9" s="1" t="s">
        <v>12</v>
      </c>
      <c r="D9" s="1" t="s">
        <v>13</v>
      </c>
      <c r="E9" s="1" t="s">
        <v>14</v>
      </c>
      <c r="F9" s="1"/>
      <c r="G9" s="1" t="s">
        <v>15</v>
      </c>
      <c r="H9" s="1" t="s">
        <v>16</v>
      </c>
      <c r="I9" s="31" t="s">
        <v>17</v>
      </c>
      <c r="J9" s="1" t="s">
        <v>18</v>
      </c>
      <c r="K9" s="1" t="s">
        <v>19</v>
      </c>
    </row>
    <row r="10" spans="1:11" ht="12.75">
      <c r="A10" s="111" t="s">
        <v>24</v>
      </c>
      <c r="B10" s="112"/>
      <c r="C10" s="112"/>
      <c r="D10" s="112"/>
      <c r="E10" s="113"/>
      <c r="F10" s="32" t="s">
        <v>6</v>
      </c>
      <c r="G10" s="33">
        <f>G15+G65+G125+G145+G195+G225+G240</f>
        <v>466853.36000000004</v>
      </c>
      <c r="H10" s="33">
        <f>H11+H12+H13+H14</f>
        <v>437144.99999999994</v>
      </c>
      <c r="I10" s="33">
        <f>I11+I12+I13+I14</f>
        <v>437144.99999999994</v>
      </c>
      <c r="J10" s="33">
        <f>J11+J12+J13+J14</f>
        <v>416652.8</v>
      </c>
      <c r="K10" s="34"/>
    </row>
    <row r="11" spans="1:11" ht="12.75">
      <c r="A11" s="114"/>
      <c r="B11" s="115"/>
      <c r="C11" s="115"/>
      <c r="D11" s="115"/>
      <c r="E11" s="116"/>
      <c r="F11" s="34" t="s">
        <v>8</v>
      </c>
      <c r="G11" s="34">
        <f>G16+G66+G126+G146+G196+G226+G241</f>
        <v>306760.34</v>
      </c>
      <c r="H11" s="34">
        <f>H16+H66+H126+H146+H196+H226+H241</f>
        <v>305856.49999999994</v>
      </c>
      <c r="I11" s="34">
        <f>I16+I66+I126+I146+I196+I226+I241</f>
        <v>305856.49999999994</v>
      </c>
      <c r="J11" s="34">
        <f>J16+J66+J126+J146+J196+J226+J241</f>
        <v>287292.1</v>
      </c>
      <c r="K11" s="34"/>
    </row>
    <row r="12" spans="1:11" ht="12.75">
      <c r="A12" s="114"/>
      <c r="B12" s="115"/>
      <c r="C12" s="115"/>
      <c r="D12" s="115"/>
      <c r="E12" s="116"/>
      <c r="F12" s="34" t="s">
        <v>7</v>
      </c>
      <c r="G12" s="34">
        <f>G17+G67+G127+G147+G197+G227+G242</f>
        <v>0</v>
      </c>
      <c r="H12" s="34">
        <f>H17+H67+H127+H147+H197+H227+H242</f>
        <v>0</v>
      </c>
      <c r="I12" s="34">
        <v>0</v>
      </c>
      <c r="J12" s="34">
        <f>J17+J67+J127+J147+J197+J227+J242</f>
        <v>0</v>
      </c>
      <c r="K12" s="34"/>
    </row>
    <row r="13" spans="1:11" ht="12.75">
      <c r="A13" s="114"/>
      <c r="B13" s="115"/>
      <c r="C13" s="115"/>
      <c r="D13" s="115"/>
      <c r="E13" s="116"/>
      <c r="F13" s="34" t="s">
        <v>10</v>
      </c>
      <c r="G13" s="34">
        <f>G18+G68+G128+G148+G198+G228+G243</f>
        <v>150953.02000000002</v>
      </c>
      <c r="H13" s="34">
        <f>H18+H68+H128+H148+H198+H225+H243</f>
        <v>116400.69999999998</v>
      </c>
      <c r="I13" s="34">
        <f>I18+I68+I128+I148+I198+I228+I243</f>
        <v>116400.69999999998</v>
      </c>
      <c r="J13" s="34">
        <f>J18+J68+J128+J148+J198+J228+J243</f>
        <v>115358.9</v>
      </c>
      <c r="K13" s="34"/>
    </row>
    <row r="14" spans="1:11" ht="12.75">
      <c r="A14" s="117"/>
      <c r="B14" s="118"/>
      <c r="C14" s="118"/>
      <c r="D14" s="118"/>
      <c r="E14" s="119"/>
      <c r="F14" s="34" t="s">
        <v>9</v>
      </c>
      <c r="G14" s="34">
        <f>G19+G69+G129+G149+G199+G229+G244</f>
        <v>9140</v>
      </c>
      <c r="H14" s="34">
        <f>H19+H69+H129+H149+H199+H229+H244</f>
        <v>14887.800000000001</v>
      </c>
      <c r="I14" s="34">
        <f>I19+I69+I129+I149+I199+I229+I244</f>
        <v>14887.800000000001</v>
      </c>
      <c r="J14" s="34">
        <f>J19+J69+J129+J149+J199+J229+J244</f>
        <v>14001.800000000001</v>
      </c>
      <c r="K14" s="34"/>
    </row>
    <row r="15" spans="1:11" ht="12.75">
      <c r="A15" s="111" t="s">
        <v>47</v>
      </c>
      <c r="B15" s="112"/>
      <c r="C15" s="112"/>
      <c r="D15" s="112"/>
      <c r="E15" s="113"/>
      <c r="F15" s="9" t="s">
        <v>6</v>
      </c>
      <c r="G15" s="10">
        <f>G16+G17+G18+G19</f>
        <v>363080.10000000003</v>
      </c>
      <c r="H15" s="10">
        <f>H16+H17+H18+H19</f>
        <v>351126.19999999995</v>
      </c>
      <c r="I15" s="10">
        <f>I16+I17+I18+I19</f>
        <v>351126.19999999995</v>
      </c>
      <c r="J15" s="10">
        <f>J16+J17+J18+J19</f>
        <v>330729.4</v>
      </c>
      <c r="K15" s="11"/>
    </row>
    <row r="16" spans="1:11" ht="12.75">
      <c r="A16" s="114"/>
      <c r="B16" s="115"/>
      <c r="C16" s="115"/>
      <c r="D16" s="115"/>
      <c r="E16" s="116"/>
      <c r="F16" s="12" t="s">
        <v>8</v>
      </c>
      <c r="G16" s="12">
        <f>G51+G56+G61</f>
        <v>306270.24000000005</v>
      </c>
      <c r="H16" s="12">
        <f>H21+H26+H31+H36+H41+H46+H51+H56+H61</f>
        <v>303865.39999999997</v>
      </c>
      <c r="I16" s="12">
        <f>I21+I26+I31+I36+I41+I46+I51+I56+I61</f>
        <v>303865.39999999997</v>
      </c>
      <c r="J16" s="13">
        <f>J21+J26+J31+J36+J41+J46+J51+J56+J61</f>
        <v>285301</v>
      </c>
      <c r="K16" s="12"/>
    </row>
    <row r="17" spans="1:11" ht="12.75">
      <c r="A17" s="114"/>
      <c r="B17" s="115"/>
      <c r="C17" s="115"/>
      <c r="D17" s="115"/>
      <c r="E17" s="116"/>
      <c r="F17" s="12" t="s">
        <v>7</v>
      </c>
      <c r="G17" s="12">
        <v>0</v>
      </c>
      <c r="H17" s="12">
        <v>0</v>
      </c>
      <c r="I17" s="12">
        <v>0</v>
      </c>
      <c r="J17" s="12">
        <v>0</v>
      </c>
      <c r="K17" s="12"/>
    </row>
    <row r="18" spans="1:11" ht="12.75">
      <c r="A18" s="114"/>
      <c r="B18" s="115"/>
      <c r="C18" s="115"/>
      <c r="D18" s="115"/>
      <c r="E18" s="116"/>
      <c r="F18" s="12" t="s">
        <v>10</v>
      </c>
      <c r="G18" s="12">
        <f>G28+G33+G53+G63</f>
        <v>47669.86</v>
      </c>
      <c r="H18" s="12">
        <f>H28+H33+H53+H63</f>
        <v>34242.1</v>
      </c>
      <c r="I18" s="12">
        <f>I23+I28+I33+I43+I48+I53+I58+I63</f>
        <v>34242.1</v>
      </c>
      <c r="J18" s="12">
        <f>J23+J28+J33+J38+J43+J53+J58+J63</f>
        <v>33285.700000000004</v>
      </c>
      <c r="K18" s="13"/>
    </row>
    <row r="19" spans="1:11" ht="12.75">
      <c r="A19" s="117"/>
      <c r="B19" s="118"/>
      <c r="C19" s="118"/>
      <c r="D19" s="118"/>
      <c r="E19" s="119"/>
      <c r="F19" s="12" t="s">
        <v>9</v>
      </c>
      <c r="G19" s="12">
        <f>G54</f>
        <v>9140</v>
      </c>
      <c r="H19" s="12">
        <f>H54</f>
        <v>13018.7</v>
      </c>
      <c r="I19" s="12">
        <f>I54</f>
        <v>13018.7</v>
      </c>
      <c r="J19" s="12">
        <f>J24+J29+J34+J39+J44+J49+J54+J59+J64</f>
        <v>12142.7</v>
      </c>
      <c r="K19" s="12"/>
    </row>
    <row r="20" spans="1:11" ht="12.75">
      <c r="A20" s="190" t="s">
        <v>32</v>
      </c>
      <c r="B20" s="190" t="s">
        <v>25</v>
      </c>
      <c r="C20" s="190" t="s">
        <v>27</v>
      </c>
      <c r="D20" s="198" t="s">
        <v>205</v>
      </c>
      <c r="E20" s="190" t="s">
        <v>28</v>
      </c>
      <c r="F20" s="7" t="s">
        <v>6</v>
      </c>
      <c r="G20" s="10">
        <v>0</v>
      </c>
      <c r="H20" s="10">
        <v>0</v>
      </c>
      <c r="I20" s="10">
        <v>0</v>
      </c>
      <c r="J20" s="10">
        <v>0</v>
      </c>
      <c r="K20" s="3"/>
    </row>
    <row r="21" spans="1:11" ht="12.75">
      <c r="A21" s="199"/>
      <c r="B21" s="191"/>
      <c r="C21" s="191"/>
      <c r="D21" s="199"/>
      <c r="E21" s="191"/>
      <c r="F21" s="3" t="s">
        <v>8</v>
      </c>
      <c r="G21" s="12">
        <v>0</v>
      </c>
      <c r="H21" s="12">
        <v>0</v>
      </c>
      <c r="I21" s="12">
        <v>0</v>
      </c>
      <c r="J21" s="12">
        <v>0</v>
      </c>
      <c r="K21" s="3"/>
    </row>
    <row r="22" spans="1:11" ht="12.75">
      <c r="A22" s="199"/>
      <c r="B22" s="191"/>
      <c r="C22" s="191"/>
      <c r="D22" s="199"/>
      <c r="E22" s="191"/>
      <c r="F22" s="3" t="s">
        <v>7</v>
      </c>
      <c r="G22" s="12">
        <v>0</v>
      </c>
      <c r="H22" s="12">
        <v>0</v>
      </c>
      <c r="I22" s="12">
        <v>0</v>
      </c>
      <c r="J22" s="12">
        <v>0</v>
      </c>
      <c r="K22" s="3"/>
    </row>
    <row r="23" spans="1:11" ht="12.75">
      <c r="A23" s="199"/>
      <c r="B23" s="191"/>
      <c r="C23" s="191"/>
      <c r="D23" s="199"/>
      <c r="E23" s="191"/>
      <c r="F23" s="3" t="s">
        <v>10</v>
      </c>
      <c r="G23" s="12">
        <v>0</v>
      </c>
      <c r="H23" s="12">
        <v>0</v>
      </c>
      <c r="I23" s="12">
        <v>0</v>
      </c>
      <c r="J23" s="12">
        <v>0</v>
      </c>
      <c r="K23" s="3"/>
    </row>
    <row r="24" spans="1:11" ht="12.75">
      <c r="A24" s="200"/>
      <c r="B24" s="192"/>
      <c r="C24" s="192"/>
      <c r="D24" s="200"/>
      <c r="E24" s="192"/>
      <c r="F24" s="3" t="s">
        <v>9</v>
      </c>
      <c r="G24" s="12">
        <v>0</v>
      </c>
      <c r="H24" s="12">
        <v>0</v>
      </c>
      <c r="I24" s="12">
        <v>0</v>
      </c>
      <c r="J24" s="12">
        <v>0</v>
      </c>
      <c r="K24" s="3"/>
    </row>
    <row r="25" spans="1:11" ht="12.75">
      <c r="A25" s="190" t="s">
        <v>33</v>
      </c>
      <c r="B25" s="216" t="s">
        <v>26</v>
      </c>
      <c r="C25" s="190" t="s">
        <v>27</v>
      </c>
      <c r="D25" s="198" t="s">
        <v>205</v>
      </c>
      <c r="E25" s="190" t="s">
        <v>29</v>
      </c>
      <c r="F25" s="7" t="s">
        <v>6</v>
      </c>
      <c r="G25" s="10">
        <v>108</v>
      </c>
      <c r="H25" s="10">
        <f>H29+H28+H27+H26</f>
        <v>129.4</v>
      </c>
      <c r="I25" s="10">
        <f>I29+I28+I27+I26</f>
        <v>129.4</v>
      </c>
      <c r="J25" s="10">
        <f>J26+J27+J28+J29</f>
        <v>129.4</v>
      </c>
      <c r="K25" s="10"/>
    </row>
    <row r="26" spans="1:11" ht="12.75">
      <c r="A26" s="199"/>
      <c r="B26" s="217"/>
      <c r="C26" s="191"/>
      <c r="D26" s="199"/>
      <c r="E26" s="191"/>
      <c r="F26" s="3" t="s">
        <v>8</v>
      </c>
      <c r="G26" s="12">
        <v>0</v>
      </c>
      <c r="H26" s="12">
        <v>0</v>
      </c>
      <c r="I26" s="12">
        <v>0</v>
      </c>
      <c r="J26" s="12">
        <v>0</v>
      </c>
      <c r="K26" s="3"/>
    </row>
    <row r="27" spans="1:11" ht="12.75">
      <c r="A27" s="199"/>
      <c r="B27" s="217"/>
      <c r="C27" s="191"/>
      <c r="D27" s="199"/>
      <c r="E27" s="191"/>
      <c r="F27" s="3" t="s">
        <v>7</v>
      </c>
      <c r="G27" s="43">
        <v>0</v>
      </c>
      <c r="H27" s="12">
        <v>0</v>
      </c>
      <c r="I27" s="12">
        <v>0</v>
      </c>
      <c r="J27" s="12">
        <v>0</v>
      </c>
      <c r="K27" s="3"/>
    </row>
    <row r="28" spans="1:11" ht="12.75">
      <c r="A28" s="199"/>
      <c r="B28" s="217"/>
      <c r="C28" s="191"/>
      <c r="D28" s="199"/>
      <c r="E28" s="191"/>
      <c r="F28" s="3" t="s">
        <v>10</v>
      </c>
      <c r="G28" s="12">
        <v>108</v>
      </c>
      <c r="H28" s="12">
        <v>129.4</v>
      </c>
      <c r="I28" s="12">
        <v>129.4</v>
      </c>
      <c r="J28" s="12">
        <v>129.4</v>
      </c>
      <c r="K28" s="3"/>
    </row>
    <row r="29" spans="1:13" ht="131.25" customHeight="1">
      <c r="A29" s="200"/>
      <c r="B29" s="218"/>
      <c r="C29" s="192"/>
      <c r="D29" s="200"/>
      <c r="E29" s="192"/>
      <c r="F29" s="6" t="s">
        <v>9</v>
      </c>
      <c r="G29" s="4">
        <v>0</v>
      </c>
      <c r="H29" s="3">
        <v>0</v>
      </c>
      <c r="I29" s="5">
        <v>0</v>
      </c>
      <c r="J29" s="3">
        <v>0</v>
      </c>
      <c r="K29" s="3"/>
      <c r="L29" s="60"/>
      <c r="M29" s="62"/>
    </row>
    <row r="30" spans="1:11" ht="12.75">
      <c r="A30" s="190" t="s">
        <v>34</v>
      </c>
      <c r="B30" s="190" t="s">
        <v>30</v>
      </c>
      <c r="C30" s="190" t="s">
        <v>27</v>
      </c>
      <c r="D30" s="198" t="s">
        <v>205</v>
      </c>
      <c r="E30" s="190" t="s">
        <v>31</v>
      </c>
      <c r="F30" s="16" t="s">
        <v>6</v>
      </c>
      <c r="G30" s="16">
        <f>G31+G32+G33+G34</f>
        <v>3.4</v>
      </c>
      <c r="H30" s="20">
        <v>0</v>
      </c>
      <c r="I30" s="16">
        <v>0</v>
      </c>
      <c r="J30" s="16">
        <v>0</v>
      </c>
      <c r="K30" s="3"/>
    </row>
    <row r="31" spans="1:11" ht="12.75">
      <c r="A31" s="191"/>
      <c r="B31" s="191"/>
      <c r="C31" s="191"/>
      <c r="D31" s="199"/>
      <c r="E31" s="191"/>
      <c r="F31" s="3" t="s">
        <v>8</v>
      </c>
      <c r="G31" s="4">
        <v>0</v>
      </c>
      <c r="H31" s="3">
        <v>0</v>
      </c>
      <c r="I31" s="3">
        <v>0</v>
      </c>
      <c r="J31" s="3">
        <v>0</v>
      </c>
      <c r="K31" s="3"/>
    </row>
    <row r="32" spans="1:11" ht="12.75">
      <c r="A32" s="191"/>
      <c r="B32" s="191"/>
      <c r="C32" s="191"/>
      <c r="D32" s="199"/>
      <c r="E32" s="191"/>
      <c r="F32" s="3" t="s">
        <v>7</v>
      </c>
      <c r="G32" s="3">
        <v>0</v>
      </c>
      <c r="H32" s="3">
        <v>0</v>
      </c>
      <c r="I32" s="4">
        <v>0</v>
      </c>
      <c r="J32" s="3">
        <v>0</v>
      </c>
      <c r="K32" s="3"/>
    </row>
    <row r="33" spans="1:11" ht="12.75">
      <c r="A33" s="191"/>
      <c r="B33" s="191"/>
      <c r="C33" s="191"/>
      <c r="D33" s="199"/>
      <c r="E33" s="191"/>
      <c r="F33" s="3" t="s">
        <v>10</v>
      </c>
      <c r="G33" s="3">
        <v>3.4</v>
      </c>
      <c r="H33" s="3">
        <v>0</v>
      </c>
      <c r="I33" s="3">
        <v>0</v>
      </c>
      <c r="J33" s="3">
        <v>0</v>
      </c>
      <c r="K33" s="3"/>
    </row>
    <row r="34" spans="1:11" ht="69.75" customHeight="1">
      <c r="A34" s="192"/>
      <c r="B34" s="192"/>
      <c r="C34" s="192"/>
      <c r="D34" s="200"/>
      <c r="E34" s="192"/>
      <c r="F34" s="6" t="s">
        <v>9</v>
      </c>
      <c r="G34" s="3">
        <v>0</v>
      </c>
      <c r="H34" s="3">
        <v>0</v>
      </c>
      <c r="I34" s="3">
        <v>0</v>
      </c>
      <c r="J34" s="3">
        <v>0</v>
      </c>
      <c r="K34" s="3"/>
    </row>
    <row r="35" spans="1:11" ht="12.75">
      <c r="A35" s="190" t="s">
        <v>35</v>
      </c>
      <c r="B35" s="190" t="s">
        <v>36</v>
      </c>
      <c r="C35" s="190" t="s">
        <v>27</v>
      </c>
      <c r="D35" s="198" t="s">
        <v>205</v>
      </c>
      <c r="E35" s="190" t="s">
        <v>29</v>
      </c>
      <c r="F35" s="16" t="s">
        <v>6</v>
      </c>
      <c r="G35" s="16"/>
      <c r="H35" s="20"/>
      <c r="I35" s="16"/>
      <c r="J35" s="16"/>
      <c r="K35" s="16"/>
    </row>
    <row r="36" spans="1:11" ht="12.75">
      <c r="A36" s="191"/>
      <c r="B36" s="191"/>
      <c r="C36" s="191"/>
      <c r="D36" s="199"/>
      <c r="E36" s="191"/>
      <c r="F36" s="3" t="s">
        <v>8</v>
      </c>
      <c r="G36" s="4"/>
      <c r="H36" s="3"/>
      <c r="I36" s="3"/>
      <c r="J36" s="3"/>
      <c r="K36" s="3"/>
    </row>
    <row r="37" spans="1:11" ht="12.75">
      <c r="A37" s="191"/>
      <c r="B37" s="191"/>
      <c r="C37" s="191"/>
      <c r="D37" s="199"/>
      <c r="E37" s="191"/>
      <c r="F37" s="3" t="s">
        <v>7</v>
      </c>
      <c r="G37" s="3"/>
      <c r="H37" s="3"/>
      <c r="I37" s="4"/>
      <c r="J37" s="3"/>
      <c r="K37" s="3"/>
    </row>
    <row r="38" spans="1:11" ht="12.75">
      <c r="A38" s="191"/>
      <c r="B38" s="191"/>
      <c r="C38" s="191"/>
      <c r="D38" s="199"/>
      <c r="E38" s="191"/>
      <c r="F38" s="3" t="s">
        <v>10</v>
      </c>
      <c r="G38" s="3"/>
      <c r="H38" s="3"/>
      <c r="I38" s="3"/>
      <c r="J38" s="3"/>
      <c r="K38" s="3"/>
    </row>
    <row r="39" spans="1:11" ht="36" customHeight="1">
      <c r="A39" s="192"/>
      <c r="B39" s="192"/>
      <c r="C39" s="192"/>
      <c r="D39" s="200"/>
      <c r="E39" s="192"/>
      <c r="F39" s="6" t="s">
        <v>9</v>
      </c>
      <c r="G39" s="3"/>
      <c r="H39" s="3"/>
      <c r="I39" s="3"/>
      <c r="J39" s="3"/>
      <c r="K39" s="3"/>
    </row>
    <row r="40" spans="1:11" ht="12.75">
      <c r="A40" s="190" t="s">
        <v>39</v>
      </c>
      <c r="B40" s="190" t="s">
        <v>37</v>
      </c>
      <c r="C40" s="190" t="s">
        <v>27</v>
      </c>
      <c r="D40" s="198" t="s">
        <v>205</v>
      </c>
      <c r="E40" s="190" t="s">
        <v>31</v>
      </c>
      <c r="F40" s="16" t="s">
        <v>6</v>
      </c>
      <c r="G40" s="16"/>
      <c r="H40" s="20"/>
      <c r="I40" s="16"/>
      <c r="J40" s="16"/>
      <c r="K40" s="16"/>
    </row>
    <row r="41" spans="1:11" ht="12.75">
      <c r="A41" s="191"/>
      <c r="B41" s="191"/>
      <c r="C41" s="191"/>
      <c r="D41" s="199"/>
      <c r="E41" s="191"/>
      <c r="F41" s="3" t="s">
        <v>8</v>
      </c>
      <c r="G41" s="4"/>
      <c r="H41" s="4"/>
      <c r="I41" s="3"/>
      <c r="J41" s="3"/>
      <c r="K41" s="3"/>
    </row>
    <row r="42" spans="1:11" ht="12.75">
      <c r="A42" s="191"/>
      <c r="B42" s="191"/>
      <c r="C42" s="191"/>
      <c r="D42" s="199"/>
      <c r="E42" s="191"/>
      <c r="F42" s="3" t="s">
        <v>7</v>
      </c>
      <c r="G42" s="3"/>
      <c r="H42" s="3"/>
      <c r="I42" s="4"/>
      <c r="J42" s="3"/>
      <c r="K42" s="3"/>
    </row>
    <row r="43" spans="1:11" ht="12.75">
      <c r="A43" s="191"/>
      <c r="B43" s="191"/>
      <c r="C43" s="191"/>
      <c r="D43" s="199"/>
      <c r="E43" s="191"/>
      <c r="F43" s="3" t="s">
        <v>10</v>
      </c>
      <c r="G43" s="3"/>
      <c r="H43" s="3"/>
      <c r="I43" s="3"/>
      <c r="J43" s="3"/>
      <c r="K43" s="3"/>
    </row>
    <row r="44" spans="1:11" ht="12.75">
      <c r="A44" s="192"/>
      <c r="B44" s="192"/>
      <c r="C44" s="192"/>
      <c r="D44" s="200"/>
      <c r="E44" s="192"/>
      <c r="F44" s="6" t="s">
        <v>9</v>
      </c>
      <c r="G44" s="3"/>
      <c r="H44" s="3"/>
      <c r="I44" s="3"/>
      <c r="J44" s="3"/>
      <c r="K44" s="3"/>
    </row>
    <row r="45" spans="1:11" ht="12.75">
      <c r="A45" s="190" t="s">
        <v>38</v>
      </c>
      <c r="B45" s="190" t="s">
        <v>40</v>
      </c>
      <c r="C45" s="190" t="s">
        <v>27</v>
      </c>
      <c r="D45" s="198" t="s">
        <v>205</v>
      </c>
      <c r="E45" s="190" t="s">
        <v>31</v>
      </c>
      <c r="F45" s="2" t="s">
        <v>6</v>
      </c>
      <c r="G45" s="3">
        <f>G46+G47+G48+G49</f>
        <v>0</v>
      </c>
      <c r="H45" s="8">
        <f>H46+H47+H48+H49</f>
        <v>1463</v>
      </c>
      <c r="I45" s="7">
        <f>I46+I47+I48+I49</f>
        <v>1463</v>
      </c>
      <c r="J45" s="7">
        <f>J46+J47+J48+J49</f>
        <v>1463</v>
      </c>
      <c r="K45" s="3"/>
    </row>
    <row r="46" spans="1:11" ht="12.75">
      <c r="A46" s="191"/>
      <c r="B46" s="191"/>
      <c r="C46" s="191"/>
      <c r="D46" s="199"/>
      <c r="E46" s="191"/>
      <c r="F46" s="3" t="s">
        <v>8</v>
      </c>
      <c r="G46" s="4">
        <v>0</v>
      </c>
      <c r="H46" s="3">
        <v>1463</v>
      </c>
      <c r="I46" s="3">
        <v>1463</v>
      </c>
      <c r="J46" s="3">
        <v>1463</v>
      </c>
      <c r="K46" s="3"/>
    </row>
    <row r="47" spans="1:11" ht="12.75">
      <c r="A47" s="191"/>
      <c r="B47" s="191"/>
      <c r="C47" s="191"/>
      <c r="D47" s="199"/>
      <c r="E47" s="191"/>
      <c r="F47" s="3" t="s">
        <v>7</v>
      </c>
      <c r="G47" s="3">
        <v>0</v>
      </c>
      <c r="H47" s="3">
        <v>0</v>
      </c>
      <c r="I47" s="4">
        <v>0</v>
      </c>
      <c r="J47" s="3">
        <v>0</v>
      </c>
      <c r="K47" s="3"/>
    </row>
    <row r="48" spans="1:11" ht="12.75">
      <c r="A48" s="191"/>
      <c r="B48" s="191"/>
      <c r="C48" s="191"/>
      <c r="D48" s="199"/>
      <c r="E48" s="191"/>
      <c r="F48" s="3" t="s">
        <v>10</v>
      </c>
      <c r="G48" s="3">
        <v>0</v>
      </c>
      <c r="H48" s="3">
        <v>0</v>
      </c>
      <c r="I48" s="3">
        <v>0</v>
      </c>
      <c r="J48" s="3">
        <v>0</v>
      </c>
      <c r="K48" s="3"/>
    </row>
    <row r="49" spans="1:11" ht="23.25" customHeight="1">
      <c r="A49" s="192"/>
      <c r="B49" s="192"/>
      <c r="C49" s="192"/>
      <c r="D49" s="200"/>
      <c r="E49" s="192"/>
      <c r="F49" s="6" t="s">
        <v>9</v>
      </c>
      <c r="G49" s="3">
        <v>0</v>
      </c>
      <c r="H49" s="3">
        <v>0</v>
      </c>
      <c r="I49" s="3">
        <v>0</v>
      </c>
      <c r="J49" s="3">
        <v>0</v>
      </c>
      <c r="K49" s="3"/>
    </row>
    <row r="50" spans="1:11" ht="12.75">
      <c r="A50" s="196" t="s">
        <v>48</v>
      </c>
      <c r="B50" s="190" t="s">
        <v>41</v>
      </c>
      <c r="C50" s="190" t="s">
        <v>27</v>
      </c>
      <c r="D50" s="198" t="s">
        <v>205</v>
      </c>
      <c r="E50" s="190" t="s">
        <v>42</v>
      </c>
      <c r="F50" s="7" t="s">
        <v>6</v>
      </c>
      <c r="G50" s="10">
        <f>G51+G52+G53+G54</f>
        <v>322079.24</v>
      </c>
      <c r="H50" s="10">
        <f>H51+H52+H53+H54</f>
        <v>313033.39999999997</v>
      </c>
      <c r="I50" s="10">
        <f>I51+I52+I53+I54</f>
        <v>313033.39999999997</v>
      </c>
      <c r="J50" s="10">
        <f>J51+J52+J53+J54</f>
        <v>293278.7</v>
      </c>
      <c r="K50" s="7"/>
    </row>
    <row r="51" spans="1:11" ht="12.75">
      <c r="A51" s="191"/>
      <c r="B51" s="191"/>
      <c r="C51" s="191"/>
      <c r="D51" s="199"/>
      <c r="E51" s="191"/>
      <c r="F51" s="3" t="s">
        <v>8</v>
      </c>
      <c r="G51" s="13">
        <v>273438.14</v>
      </c>
      <c r="H51" s="13">
        <v>271495.6</v>
      </c>
      <c r="I51" s="13">
        <v>271495.6</v>
      </c>
      <c r="J51" s="12">
        <v>253545</v>
      </c>
      <c r="K51" s="3"/>
    </row>
    <row r="52" spans="1:11" ht="12.75">
      <c r="A52" s="191"/>
      <c r="B52" s="191"/>
      <c r="C52" s="191"/>
      <c r="D52" s="199"/>
      <c r="E52" s="191"/>
      <c r="F52" s="3" t="s">
        <v>7</v>
      </c>
      <c r="G52" s="12">
        <v>0</v>
      </c>
      <c r="H52" s="12">
        <v>0</v>
      </c>
      <c r="I52" s="12">
        <v>0</v>
      </c>
      <c r="J52" s="12">
        <v>0</v>
      </c>
      <c r="K52" s="3"/>
    </row>
    <row r="53" spans="1:11" ht="12.75">
      <c r="A53" s="191"/>
      <c r="B53" s="191"/>
      <c r="C53" s="191"/>
      <c r="D53" s="199"/>
      <c r="E53" s="191"/>
      <c r="F53" s="3" t="s">
        <v>10</v>
      </c>
      <c r="G53" s="12">
        <v>39501.1</v>
      </c>
      <c r="H53" s="12">
        <v>28519.1</v>
      </c>
      <c r="I53" s="12">
        <v>28519.1</v>
      </c>
      <c r="J53" s="12">
        <v>27591</v>
      </c>
      <c r="K53" s="3"/>
    </row>
    <row r="54" spans="1:11" ht="44.25" customHeight="1">
      <c r="A54" s="192"/>
      <c r="B54" s="192"/>
      <c r="C54" s="192"/>
      <c r="D54" s="200"/>
      <c r="E54" s="192"/>
      <c r="F54" s="6" t="s">
        <v>9</v>
      </c>
      <c r="G54" s="12">
        <v>9140</v>
      </c>
      <c r="H54" s="12">
        <v>13018.7</v>
      </c>
      <c r="I54" s="12">
        <v>13018.7</v>
      </c>
      <c r="J54" s="12">
        <v>12142.7</v>
      </c>
      <c r="K54" s="3"/>
    </row>
    <row r="55" spans="1:11" ht="12.75">
      <c r="A55" s="190" t="s">
        <v>49</v>
      </c>
      <c r="B55" s="190" t="s">
        <v>43</v>
      </c>
      <c r="C55" s="190" t="s">
        <v>27</v>
      </c>
      <c r="D55" s="198" t="s">
        <v>205</v>
      </c>
      <c r="E55" s="190" t="s">
        <v>44</v>
      </c>
      <c r="F55" s="2" t="s">
        <v>6</v>
      </c>
      <c r="G55" s="7">
        <f>G56+G57+G58+G59</f>
        <v>5161.9</v>
      </c>
      <c r="H55" s="8">
        <f>H56+H57+H58+H59</f>
        <v>4583.6</v>
      </c>
      <c r="I55" s="7">
        <f>I56+I57+I58+I59</f>
        <v>4583.6</v>
      </c>
      <c r="J55" s="7">
        <f>J56+J57+J58+J59</f>
        <v>4190.3</v>
      </c>
      <c r="K55" s="3"/>
    </row>
    <row r="56" spans="1:11" ht="12.75">
      <c r="A56" s="191"/>
      <c r="B56" s="191"/>
      <c r="C56" s="191"/>
      <c r="D56" s="199"/>
      <c r="E56" s="191"/>
      <c r="F56" s="3" t="s">
        <v>8</v>
      </c>
      <c r="G56" s="3">
        <v>5161.9</v>
      </c>
      <c r="H56" s="4">
        <v>4583.6</v>
      </c>
      <c r="I56" s="3">
        <v>4583.6</v>
      </c>
      <c r="J56" s="3">
        <v>4190.3</v>
      </c>
      <c r="K56" s="3"/>
    </row>
    <row r="57" spans="1:11" ht="12.75">
      <c r="A57" s="191"/>
      <c r="B57" s="191"/>
      <c r="C57" s="191"/>
      <c r="D57" s="199"/>
      <c r="E57" s="191"/>
      <c r="F57" s="3" t="s">
        <v>7</v>
      </c>
      <c r="G57" s="3">
        <v>0</v>
      </c>
      <c r="H57" s="3">
        <v>0</v>
      </c>
      <c r="I57" s="4">
        <v>0</v>
      </c>
      <c r="J57" s="3">
        <v>0</v>
      </c>
      <c r="K57" s="3"/>
    </row>
    <row r="58" spans="1:11" ht="12.75">
      <c r="A58" s="191"/>
      <c r="B58" s="191"/>
      <c r="C58" s="191"/>
      <c r="D58" s="199"/>
      <c r="E58" s="191"/>
      <c r="F58" s="3" t="s">
        <v>10</v>
      </c>
      <c r="G58" s="3">
        <v>0</v>
      </c>
      <c r="H58" s="3">
        <v>0</v>
      </c>
      <c r="I58" s="3">
        <v>0</v>
      </c>
      <c r="J58" s="3">
        <v>0</v>
      </c>
      <c r="K58" s="3"/>
    </row>
    <row r="59" spans="1:11" ht="25.5" customHeight="1">
      <c r="A59" s="192"/>
      <c r="B59" s="192"/>
      <c r="C59" s="192"/>
      <c r="D59" s="200"/>
      <c r="E59" s="192"/>
      <c r="F59" s="6" t="s">
        <v>9</v>
      </c>
      <c r="G59" s="3">
        <v>0</v>
      </c>
      <c r="H59" s="3">
        <v>0</v>
      </c>
      <c r="I59" s="3">
        <v>0</v>
      </c>
      <c r="J59" s="3">
        <v>0</v>
      </c>
      <c r="K59" s="3"/>
    </row>
    <row r="60" spans="1:11" ht="12.75">
      <c r="A60" s="190" t="s">
        <v>50</v>
      </c>
      <c r="B60" s="190" t="s">
        <v>45</v>
      </c>
      <c r="C60" s="190" t="s">
        <v>27</v>
      </c>
      <c r="D60" s="198" t="s">
        <v>205</v>
      </c>
      <c r="E60" s="190" t="s">
        <v>42</v>
      </c>
      <c r="F60" s="7" t="s">
        <v>6</v>
      </c>
      <c r="G60" s="7">
        <f>G61+G62+G63+G64</f>
        <v>35727.56</v>
      </c>
      <c r="H60" s="7">
        <f>H61+H62+H63+H64</f>
        <v>31916.800000000003</v>
      </c>
      <c r="I60" s="7">
        <f>I61+I62+I63+I64</f>
        <v>31916.800000000003</v>
      </c>
      <c r="J60" s="7">
        <f>J61+J62+J63+J64</f>
        <v>31668</v>
      </c>
      <c r="K60" s="7"/>
    </row>
    <row r="61" spans="1:11" ht="12.75">
      <c r="A61" s="191"/>
      <c r="B61" s="191"/>
      <c r="C61" s="191"/>
      <c r="D61" s="199"/>
      <c r="E61" s="191"/>
      <c r="F61" s="3" t="s">
        <v>8</v>
      </c>
      <c r="G61" s="4">
        <v>27670.2</v>
      </c>
      <c r="H61" s="4">
        <v>26323.2</v>
      </c>
      <c r="I61" s="4">
        <v>26323.2</v>
      </c>
      <c r="J61" s="3">
        <v>26102.7</v>
      </c>
      <c r="K61" s="3"/>
    </row>
    <row r="62" spans="1:11" ht="12.75">
      <c r="A62" s="191"/>
      <c r="B62" s="191"/>
      <c r="C62" s="191"/>
      <c r="D62" s="199"/>
      <c r="E62" s="191"/>
      <c r="F62" s="3" t="s">
        <v>7</v>
      </c>
      <c r="G62" s="3">
        <v>0</v>
      </c>
      <c r="H62" s="3">
        <v>0</v>
      </c>
      <c r="I62" s="3">
        <v>0</v>
      </c>
      <c r="J62" s="3">
        <v>0</v>
      </c>
      <c r="K62" s="3"/>
    </row>
    <row r="63" spans="1:11" ht="12.75">
      <c r="A63" s="191"/>
      <c r="B63" s="191"/>
      <c r="C63" s="191"/>
      <c r="D63" s="199"/>
      <c r="E63" s="191"/>
      <c r="F63" s="3" t="s">
        <v>10</v>
      </c>
      <c r="G63" s="3">
        <v>8057.36</v>
      </c>
      <c r="H63" s="3">
        <v>5593.6</v>
      </c>
      <c r="I63" s="3">
        <v>5593.6</v>
      </c>
      <c r="J63" s="3">
        <v>5565.3</v>
      </c>
      <c r="K63" s="3"/>
    </row>
    <row r="64" spans="1:11" ht="48.75" customHeight="1">
      <c r="A64" s="192"/>
      <c r="B64" s="192"/>
      <c r="C64" s="192"/>
      <c r="D64" s="200"/>
      <c r="E64" s="192"/>
      <c r="F64" s="6" t="s">
        <v>9</v>
      </c>
      <c r="G64" s="3">
        <v>0</v>
      </c>
      <c r="H64" s="3">
        <v>0</v>
      </c>
      <c r="I64" s="3">
        <v>0</v>
      </c>
      <c r="J64" s="3">
        <v>0</v>
      </c>
      <c r="K64" s="3"/>
    </row>
    <row r="65" spans="1:11" ht="12.75">
      <c r="A65" s="210" t="s">
        <v>46</v>
      </c>
      <c r="B65" s="181"/>
      <c r="C65" s="181"/>
      <c r="D65" s="181"/>
      <c r="E65" s="182"/>
      <c r="F65" s="10" t="s">
        <v>6</v>
      </c>
      <c r="G65" s="10">
        <f>G66+G67+G68+G69</f>
        <v>19837.289999999997</v>
      </c>
      <c r="H65" s="11">
        <f>H66+H67+H68+H69</f>
        <v>16416.6</v>
      </c>
      <c r="I65" s="10">
        <f>I66+I67+I68+I69</f>
        <v>16416.6</v>
      </c>
      <c r="J65" s="10">
        <f>J66+J67+J68+J69</f>
        <v>16395.8</v>
      </c>
      <c r="K65" s="12"/>
    </row>
    <row r="66" spans="1:11" ht="12.75">
      <c r="A66" s="211"/>
      <c r="B66" s="184"/>
      <c r="C66" s="184"/>
      <c r="D66" s="184"/>
      <c r="E66" s="185"/>
      <c r="F66" s="12" t="s">
        <v>8</v>
      </c>
      <c r="G66" s="13">
        <f>G111</f>
        <v>490.1</v>
      </c>
      <c r="H66" s="12">
        <f>H71+H76+H81+H86+H96+H101+H106+H111+H116+H121</f>
        <v>599.8</v>
      </c>
      <c r="I66" s="12">
        <f>I71+I76+I81+I86+I91+I96+I101+I106+I111+I116+I121</f>
        <v>599.8</v>
      </c>
      <c r="J66" s="12">
        <f>J71+J76+J81+J86+J91+J101+J106+J111+J116+J121</f>
        <v>599.8</v>
      </c>
      <c r="K66" s="12"/>
    </row>
    <row r="67" spans="1:11" ht="12.75">
      <c r="A67" s="211"/>
      <c r="B67" s="184"/>
      <c r="C67" s="184"/>
      <c r="D67" s="184"/>
      <c r="E67" s="185"/>
      <c r="F67" s="12" t="s">
        <v>7</v>
      </c>
      <c r="G67" s="12">
        <v>0</v>
      </c>
      <c r="H67" s="12">
        <v>0</v>
      </c>
      <c r="I67" s="13">
        <v>0</v>
      </c>
      <c r="J67" s="12">
        <v>0</v>
      </c>
      <c r="K67" s="12"/>
    </row>
    <row r="68" spans="1:11" ht="12.75">
      <c r="A68" s="211"/>
      <c r="B68" s="184"/>
      <c r="C68" s="184"/>
      <c r="D68" s="184"/>
      <c r="E68" s="185"/>
      <c r="F68" s="12" t="s">
        <v>10</v>
      </c>
      <c r="G68" s="12">
        <f>G73+G78+G83+G88+G93+G98+G113+G123</f>
        <v>19347.19</v>
      </c>
      <c r="H68" s="12">
        <f>H73+H78+H83+H88+H93+H98+H113+H123</f>
        <v>15783.599999999999</v>
      </c>
      <c r="I68" s="12">
        <f>I73+I78+I83+I88+I93+I98+I103+I113+I123</f>
        <v>15783.599999999999</v>
      </c>
      <c r="J68" s="12">
        <f>J73+J78+J83+J88+J93+J98+J103+J108+J113+J118+J123</f>
        <v>15772.8</v>
      </c>
      <c r="K68" s="12"/>
    </row>
    <row r="69" spans="1:11" ht="12.75">
      <c r="A69" s="212"/>
      <c r="B69" s="187"/>
      <c r="C69" s="187"/>
      <c r="D69" s="187"/>
      <c r="E69" s="188"/>
      <c r="F69" s="14" t="s">
        <v>9</v>
      </c>
      <c r="G69" s="12">
        <v>0</v>
      </c>
      <c r="H69" s="12">
        <f>H74+H79+H84+H89+H94+H99+H104+H109+H114+H119+H124</f>
        <v>33.2</v>
      </c>
      <c r="I69" s="12">
        <f>I74+I79+I84+I89+I99+I109+I114+I119+I124</f>
        <v>33.2</v>
      </c>
      <c r="J69" s="12">
        <f>J74+J79+J84+J94+J89+J99+J104+J109+J114+J119+J124</f>
        <v>23.2</v>
      </c>
      <c r="K69" s="12"/>
    </row>
    <row r="70" spans="1:11" ht="12.75">
      <c r="A70" s="190" t="s">
        <v>60</v>
      </c>
      <c r="B70" s="190" t="s">
        <v>51</v>
      </c>
      <c r="C70" s="190" t="s">
        <v>27</v>
      </c>
      <c r="D70" s="198" t="s">
        <v>205</v>
      </c>
      <c r="E70" s="190" t="s">
        <v>29</v>
      </c>
      <c r="F70" s="7" t="s">
        <v>6</v>
      </c>
      <c r="G70" s="7">
        <f>G71+G72+G73+G74</f>
        <v>15557.23</v>
      </c>
      <c r="H70" s="7">
        <f>H71+H72+H73+H74</f>
        <v>12922.300000000001</v>
      </c>
      <c r="I70" s="7">
        <f>I71+I72+I73+I74</f>
        <v>12922.300000000001</v>
      </c>
      <c r="J70" s="7">
        <f>J71+J72+J73+J74</f>
        <v>12901.5</v>
      </c>
      <c r="K70" s="7"/>
    </row>
    <row r="71" spans="1:11" ht="12.75">
      <c r="A71" s="191"/>
      <c r="B71" s="191"/>
      <c r="C71" s="191"/>
      <c r="D71" s="199"/>
      <c r="E71" s="191"/>
      <c r="F71" s="3" t="s">
        <v>8</v>
      </c>
      <c r="G71" s="4">
        <v>0</v>
      </c>
      <c r="H71" s="4">
        <v>0</v>
      </c>
      <c r="I71" s="16">
        <v>0</v>
      </c>
      <c r="J71" s="3">
        <v>0</v>
      </c>
      <c r="K71" s="3"/>
    </row>
    <row r="72" spans="1:11" ht="14.25" customHeight="1">
      <c r="A72" s="191"/>
      <c r="B72" s="191"/>
      <c r="C72" s="191"/>
      <c r="D72" s="199"/>
      <c r="E72" s="191"/>
      <c r="F72" s="3" t="s">
        <v>7</v>
      </c>
      <c r="G72" s="3">
        <v>0</v>
      </c>
      <c r="H72" s="3">
        <v>0</v>
      </c>
      <c r="I72" s="4">
        <v>0</v>
      </c>
      <c r="J72" s="3">
        <v>0</v>
      </c>
      <c r="K72" s="3"/>
    </row>
    <row r="73" spans="1:11" ht="14.25" customHeight="1">
      <c r="A73" s="191"/>
      <c r="B73" s="191"/>
      <c r="C73" s="191"/>
      <c r="D73" s="199"/>
      <c r="E73" s="191"/>
      <c r="F73" s="3" t="s">
        <v>10</v>
      </c>
      <c r="G73" s="3">
        <v>15557.23</v>
      </c>
      <c r="H73" s="3">
        <v>12889.1</v>
      </c>
      <c r="I73" s="3">
        <v>12889.1</v>
      </c>
      <c r="J73" s="3">
        <v>12878.3</v>
      </c>
      <c r="K73" s="3"/>
    </row>
    <row r="74" spans="1:11" ht="45" customHeight="1">
      <c r="A74" s="192"/>
      <c r="B74" s="192"/>
      <c r="C74" s="192"/>
      <c r="D74" s="200"/>
      <c r="E74" s="192"/>
      <c r="F74" s="6" t="s">
        <v>9</v>
      </c>
      <c r="G74" s="3">
        <v>0</v>
      </c>
      <c r="H74" s="3">
        <v>33.2</v>
      </c>
      <c r="I74" s="3">
        <v>33.2</v>
      </c>
      <c r="J74" s="3">
        <v>23.2</v>
      </c>
      <c r="K74" s="3"/>
    </row>
    <row r="75" spans="1:11" ht="12.75">
      <c r="A75" s="190" t="s">
        <v>61</v>
      </c>
      <c r="B75" s="190" t="s">
        <v>52</v>
      </c>
      <c r="C75" s="190" t="s">
        <v>27</v>
      </c>
      <c r="D75" s="198" t="s">
        <v>205</v>
      </c>
      <c r="E75" s="190" t="s">
        <v>31</v>
      </c>
      <c r="F75" s="7" t="s">
        <v>6</v>
      </c>
      <c r="G75" s="7">
        <f>G76+G77+G78+G79</f>
        <v>97.65</v>
      </c>
      <c r="H75" s="7">
        <f>H76+H77+H78+H79</f>
        <v>0</v>
      </c>
      <c r="I75" s="7">
        <f>I76+I77+I78+I79</f>
        <v>0</v>
      </c>
      <c r="J75" s="7">
        <f>J76+J77+J78+J79</f>
        <v>0</v>
      </c>
      <c r="K75" s="3"/>
    </row>
    <row r="76" spans="1:11" ht="12.75">
      <c r="A76" s="191"/>
      <c r="B76" s="191"/>
      <c r="C76" s="191"/>
      <c r="D76" s="199"/>
      <c r="E76" s="191"/>
      <c r="F76" s="3" t="s">
        <v>8</v>
      </c>
      <c r="G76" s="4">
        <v>0</v>
      </c>
      <c r="H76" s="4">
        <v>0</v>
      </c>
      <c r="I76" s="4">
        <v>0</v>
      </c>
      <c r="J76" s="3">
        <v>0</v>
      </c>
      <c r="K76" s="3"/>
    </row>
    <row r="77" spans="1:11" ht="12.75">
      <c r="A77" s="191"/>
      <c r="B77" s="191"/>
      <c r="C77" s="191"/>
      <c r="D77" s="199"/>
      <c r="E77" s="191"/>
      <c r="F77" s="3" t="s">
        <v>7</v>
      </c>
      <c r="G77" s="3">
        <v>0</v>
      </c>
      <c r="H77" s="3">
        <v>0</v>
      </c>
      <c r="I77" s="3">
        <v>0</v>
      </c>
      <c r="J77" s="3">
        <v>0</v>
      </c>
      <c r="K77" s="3"/>
    </row>
    <row r="78" spans="1:11" ht="12.75">
      <c r="A78" s="191"/>
      <c r="B78" s="191"/>
      <c r="C78" s="191"/>
      <c r="D78" s="199"/>
      <c r="E78" s="191"/>
      <c r="F78" s="3" t="s">
        <v>10</v>
      </c>
      <c r="G78" s="3">
        <v>97.65</v>
      </c>
      <c r="H78" s="3"/>
      <c r="I78" s="3">
        <v>0</v>
      </c>
      <c r="J78" s="3">
        <v>0</v>
      </c>
      <c r="K78" s="3"/>
    </row>
    <row r="79" spans="1:11" ht="169.5" customHeight="1">
      <c r="A79" s="192"/>
      <c r="B79" s="192"/>
      <c r="C79" s="192"/>
      <c r="D79" s="200"/>
      <c r="E79" s="192"/>
      <c r="F79" s="6" t="s">
        <v>9</v>
      </c>
      <c r="G79" s="3">
        <v>0</v>
      </c>
      <c r="H79" s="3">
        <v>0</v>
      </c>
      <c r="I79" s="3">
        <v>0</v>
      </c>
      <c r="J79" s="3">
        <v>0</v>
      </c>
      <c r="K79" s="3"/>
    </row>
    <row r="80" spans="1:11" ht="12.75">
      <c r="A80" s="190" t="s">
        <v>62</v>
      </c>
      <c r="B80" s="190" t="s">
        <v>53</v>
      </c>
      <c r="C80" s="190" t="s">
        <v>27</v>
      </c>
      <c r="D80" s="198" t="s">
        <v>205</v>
      </c>
      <c r="E80" s="190" t="s">
        <v>31</v>
      </c>
      <c r="F80" s="7" t="s">
        <v>6</v>
      </c>
      <c r="G80" s="7">
        <v>65</v>
      </c>
      <c r="H80" s="8">
        <f>H81+H82+H83+H84</f>
        <v>122.4</v>
      </c>
      <c r="I80" s="7">
        <f>I81+I82+I83+I84</f>
        <v>122.4</v>
      </c>
      <c r="J80" s="7">
        <f>J81+J82+J83+J84</f>
        <v>122.4</v>
      </c>
      <c r="K80" s="7"/>
    </row>
    <row r="81" spans="1:11" ht="12.75">
      <c r="A81" s="191"/>
      <c r="B81" s="191"/>
      <c r="C81" s="191"/>
      <c r="D81" s="199"/>
      <c r="E81" s="191"/>
      <c r="F81" s="3" t="s">
        <v>8</v>
      </c>
      <c r="G81" s="4">
        <v>0</v>
      </c>
      <c r="H81" s="3">
        <v>0</v>
      </c>
      <c r="I81" s="3">
        <v>0</v>
      </c>
      <c r="J81" s="3">
        <v>0</v>
      </c>
      <c r="K81" s="3"/>
    </row>
    <row r="82" spans="1:11" ht="12.75">
      <c r="A82" s="191"/>
      <c r="B82" s="191"/>
      <c r="C82" s="191"/>
      <c r="D82" s="199"/>
      <c r="E82" s="191"/>
      <c r="F82" s="3" t="s">
        <v>7</v>
      </c>
      <c r="G82" s="3">
        <v>0</v>
      </c>
      <c r="H82" s="3">
        <v>0</v>
      </c>
      <c r="I82" s="4">
        <v>0</v>
      </c>
      <c r="J82" s="3">
        <v>0</v>
      </c>
      <c r="K82" s="3"/>
    </row>
    <row r="83" spans="1:11" ht="12.75">
      <c r="A83" s="191"/>
      <c r="B83" s="191"/>
      <c r="C83" s="191"/>
      <c r="D83" s="199"/>
      <c r="E83" s="191"/>
      <c r="F83" s="3" t="s">
        <v>10</v>
      </c>
      <c r="G83" s="3">
        <v>65</v>
      </c>
      <c r="H83" s="3">
        <v>122.4</v>
      </c>
      <c r="I83" s="3">
        <v>122.4</v>
      </c>
      <c r="J83" s="3">
        <v>122.4</v>
      </c>
      <c r="K83" s="3"/>
    </row>
    <row r="84" spans="1:11" ht="120.75" customHeight="1">
      <c r="A84" s="192"/>
      <c r="B84" s="192"/>
      <c r="C84" s="192"/>
      <c r="D84" s="200"/>
      <c r="E84" s="192"/>
      <c r="F84" s="6" t="s">
        <v>9</v>
      </c>
      <c r="G84" s="3">
        <v>0</v>
      </c>
      <c r="H84" s="3">
        <v>0</v>
      </c>
      <c r="I84" s="3">
        <v>0</v>
      </c>
      <c r="J84" s="3">
        <v>0</v>
      </c>
      <c r="K84" s="3"/>
    </row>
    <row r="85" spans="1:11" ht="12.75">
      <c r="A85" s="190" t="s">
        <v>63</v>
      </c>
      <c r="B85" s="190" t="s">
        <v>54</v>
      </c>
      <c r="C85" s="190" t="s">
        <v>27</v>
      </c>
      <c r="D85" s="198" t="s">
        <v>205</v>
      </c>
      <c r="E85" s="190" t="s">
        <v>59</v>
      </c>
      <c r="F85" s="2" t="s">
        <v>6</v>
      </c>
      <c r="G85" s="7">
        <f>G86+G87+G88+G89</f>
        <v>11.49</v>
      </c>
      <c r="H85" s="7">
        <f>H86+H87+H88+H89</f>
        <v>0</v>
      </c>
      <c r="I85" s="7">
        <f>I86+I87+I88+I89</f>
        <v>0</v>
      </c>
      <c r="J85" s="7">
        <f>J86+J87+J88+J89</f>
        <v>0</v>
      </c>
      <c r="K85" s="3"/>
    </row>
    <row r="86" spans="1:11" ht="12.75">
      <c r="A86" s="191"/>
      <c r="B86" s="191"/>
      <c r="C86" s="191"/>
      <c r="D86" s="199"/>
      <c r="E86" s="191"/>
      <c r="F86" s="3" t="s">
        <v>8</v>
      </c>
      <c r="G86" s="4">
        <v>0</v>
      </c>
      <c r="H86" s="4">
        <v>0</v>
      </c>
      <c r="I86" s="4">
        <v>0</v>
      </c>
      <c r="J86" s="3">
        <v>0</v>
      </c>
      <c r="K86" s="3"/>
    </row>
    <row r="87" spans="1:11" ht="12.75">
      <c r="A87" s="191"/>
      <c r="B87" s="191"/>
      <c r="C87" s="191"/>
      <c r="D87" s="199"/>
      <c r="E87" s="191"/>
      <c r="F87" s="3" t="s">
        <v>7</v>
      </c>
      <c r="G87" s="3">
        <v>0</v>
      </c>
      <c r="H87" s="3">
        <v>0</v>
      </c>
      <c r="I87" s="3">
        <v>0</v>
      </c>
      <c r="J87" s="3">
        <v>0</v>
      </c>
      <c r="K87" s="3"/>
    </row>
    <row r="88" spans="1:11" ht="12.75">
      <c r="A88" s="191"/>
      <c r="B88" s="191"/>
      <c r="C88" s="191"/>
      <c r="D88" s="199"/>
      <c r="E88" s="191"/>
      <c r="F88" s="3" t="s">
        <v>10</v>
      </c>
      <c r="G88" s="3">
        <v>11.49</v>
      </c>
      <c r="H88" s="3">
        <v>0</v>
      </c>
      <c r="I88" s="3">
        <v>0</v>
      </c>
      <c r="J88" s="3">
        <v>0</v>
      </c>
      <c r="K88" s="3"/>
    </row>
    <row r="89" spans="1:11" ht="13.5" customHeight="1">
      <c r="A89" s="192"/>
      <c r="B89" s="192"/>
      <c r="C89" s="192"/>
      <c r="D89" s="200"/>
      <c r="E89" s="192"/>
      <c r="F89" s="6" t="s">
        <v>9</v>
      </c>
      <c r="G89" s="3">
        <v>0</v>
      </c>
      <c r="H89" s="3">
        <v>0</v>
      </c>
      <c r="I89" s="3">
        <v>0</v>
      </c>
      <c r="J89" s="3">
        <v>0</v>
      </c>
      <c r="K89" s="3"/>
    </row>
    <row r="90" spans="1:11" ht="12.75">
      <c r="A90" s="190" t="s">
        <v>68</v>
      </c>
      <c r="B90" s="190" t="s">
        <v>55</v>
      </c>
      <c r="C90" s="190" t="s">
        <v>27</v>
      </c>
      <c r="D90" s="198" t="s">
        <v>205</v>
      </c>
      <c r="E90" s="190" t="s">
        <v>56</v>
      </c>
      <c r="F90" s="7" t="s">
        <v>6</v>
      </c>
      <c r="G90" s="7">
        <f>G91+G92+G93+G94</f>
        <v>36.76</v>
      </c>
      <c r="H90" s="8">
        <f>H91+H92+H93+H94</f>
        <v>89.3</v>
      </c>
      <c r="I90" s="7">
        <f>I91+I92+I93+I94</f>
        <v>89.3</v>
      </c>
      <c r="J90" s="7">
        <f>J91+J92+J93</f>
        <v>89.3</v>
      </c>
      <c r="K90" s="7"/>
    </row>
    <row r="91" spans="1:11" ht="12.75">
      <c r="A91" s="191"/>
      <c r="B91" s="191"/>
      <c r="C91" s="191"/>
      <c r="D91" s="199"/>
      <c r="E91" s="191"/>
      <c r="F91" s="3" t="s">
        <v>8</v>
      </c>
      <c r="G91" s="4">
        <v>0</v>
      </c>
      <c r="H91" s="3">
        <v>0</v>
      </c>
      <c r="I91" s="3">
        <v>0</v>
      </c>
      <c r="J91" s="3">
        <v>0</v>
      </c>
      <c r="K91" s="3"/>
    </row>
    <row r="92" spans="1:11" ht="12.75">
      <c r="A92" s="191"/>
      <c r="B92" s="191"/>
      <c r="C92" s="191"/>
      <c r="D92" s="199"/>
      <c r="E92" s="191"/>
      <c r="F92" s="3" t="s">
        <v>7</v>
      </c>
      <c r="G92" s="3">
        <v>0</v>
      </c>
      <c r="H92" s="3">
        <v>0</v>
      </c>
      <c r="I92" s="4">
        <v>0</v>
      </c>
      <c r="J92" s="3">
        <v>0</v>
      </c>
      <c r="K92" s="3"/>
    </row>
    <row r="93" spans="1:11" ht="12.75">
      <c r="A93" s="191"/>
      <c r="B93" s="191"/>
      <c r="C93" s="191"/>
      <c r="D93" s="199"/>
      <c r="E93" s="191"/>
      <c r="F93" s="3" t="s">
        <v>10</v>
      </c>
      <c r="G93" s="3">
        <v>36.76</v>
      </c>
      <c r="H93" s="3">
        <v>89.3</v>
      </c>
      <c r="I93" s="3">
        <v>89.3</v>
      </c>
      <c r="J93" s="3">
        <v>89.3</v>
      </c>
      <c r="K93" s="3"/>
    </row>
    <row r="94" spans="1:11" ht="61.5" customHeight="1">
      <c r="A94" s="192"/>
      <c r="B94" s="192"/>
      <c r="C94" s="192"/>
      <c r="D94" s="200"/>
      <c r="E94" s="192"/>
      <c r="F94" s="6" t="s">
        <v>9</v>
      </c>
      <c r="G94" s="3">
        <v>0</v>
      </c>
      <c r="H94" s="3">
        <v>0</v>
      </c>
      <c r="I94" s="3">
        <v>0</v>
      </c>
      <c r="J94" s="3">
        <v>0</v>
      </c>
      <c r="K94" s="3"/>
    </row>
    <row r="95" spans="1:11" ht="12.75">
      <c r="A95" s="190" t="s">
        <v>69</v>
      </c>
      <c r="B95" s="190" t="s">
        <v>57</v>
      </c>
      <c r="C95" s="190" t="s">
        <v>27</v>
      </c>
      <c r="D95" s="198" t="s">
        <v>205</v>
      </c>
      <c r="E95" s="190" t="s">
        <v>29</v>
      </c>
      <c r="F95" s="7" t="s">
        <v>6</v>
      </c>
      <c r="G95" s="7">
        <f>G96+G97+G98+G99</f>
        <v>26.42</v>
      </c>
      <c r="H95" s="8">
        <f>H96+H97+H98+H99</f>
        <v>0</v>
      </c>
      <c r="I95" s="7">
        <f>I96+I97+I98+I99</f>
        <v>0</v>
      </c>
      <c r="J95" s="7">
        <f>J96+J97+J98+J99</f>
        <v>0</v>
      </c>
      <c r="K95" s="7"/>
    </row>
    <row r="96" spans="1:11" ht="12.75">
      <c r="A96" s="191"/>
      <c r="B96" s="191"/>
      <c r="C96" s="191"/>
      <c r="D96" s="199"/>
      <c r="E96" s="191"/>
      <c r="F96" s="3" t="s">
        <v>8</v>
      </c>
      <c r="G96" s="4">
        <v>0</v>
      </c>
      <c r="H96" s="3">
        <v>0</v>
      </c>
      <c r="I96" s="3">
        <v>0</v>
      </c>
      <c r="J96" s="3">
        <v>0</v>
      </c>
      <c r="K96" s="3"/>
    </row>
    <row r="97" spans="1:11" ht="12.75">
      <c r="A97" s="191"/>
      <c r="B97" s="191"/>
      <c r="C97" s="191"/>
      <c r="D97" s="199"/>
      <c r="E97" s="191"/>
      <c r="F97" s="3" t="s">
        <v>7</v>
      </c>
      <c r="G97" s="3">
        <v>0</v>
      </c>
      <c r="H97" s="3">
        <v>0</v>
      </c>
      <c r="I97" s="4">
        <v>0</v>
      </c>
      <c r="J97" s="3">
        <v>0</v>
      </c>
      <c r="K97" s="3"/>
    </row>
    <row r="98" spans="1:11" ht="12.75">
      <c r="A98" s="191"/>
      <c r="B98" s="191"/>
      <c r="C98" s="191"/>
      <c r="D98" s="199"/>
      <c r="E98" s="191"/>
      <c r="F98" s="3" t="s">
        <v>10</v>
      </c>
      <c r="G98" s="3">
        <v>26.42</v>
      </c>
      <c r="H98" s="3">
        <v>0</v>
      </c>
      <c r="I98" s="3">
        <v>0</v>
      </c>
      <c r="J98" s="3">
        <v>0</v>
      </c>
      <c r="K98" s="3"/>
    </row>
    <row r="99" spans="1:11" ht="70.5" customHeight="1">
      <c r="A99" s="192"/>
      <c r="B99" s="192"/>
      <c r="C99" s="192"/>
      <c r="D99" s="200"/>
      <c r="E99" s="192"/>
      <c r="F99" s="6" t="s">
        <v>9</v>
      </c>
      <c r="G99" s="3">
        <v>0</v>
      </c>
      <c r="H99" s="3">
        <v>0</v>
      </c>
      <c r="I99" s="3">
        <v>0</v>
      </c>
      <c r="J99" s="3">
        <v>0</v>
      </c>
      <c r="K99" s="3"/>
    </row>
    <row r="100" spans="1:11" ht="12.75">
      <c r="A100" s="190" t="s">
        <v>70</v>
      </c>
      <c r="B100" s="190" t="s">
        <v>58</v>
      </c>
      <c r="C100" s="190" t="s">
        <v>27</v>
      </c>
      <c r="D100" s="198" t="s">
        <v>205</v>
      </c>
      <c r="E100" s="190" t="s">
        <v>59</v>
      </c>
      <c r="F100" s="16" t="s">
        <v>6</v>
      </c>
      <c r="G100" s="16"/>
      <c r="H100" s="16"/>
      <c r="I100" s="16"/>
      <c r="J100" s="16"/>
      <c r="K100" s="7"/>
    </row>
    <row r="101" spans="1:11" ht="12.75">
      <c r="A101" s="191"/>
      <c r="B101" s="191"/>
      <c r="C101" s="191"/>
      <c r="D101" s="199"/>
      <c r="E101" s="191"/>
      <c r="F101" s="3" t="s">
        <v>8</v>
      </c>
      <c r="G101" s="4"/>
      <c r="H101" s="4"/>
      <c r="I101" s="4"/>
      <c r="J101" s="3"/>
      <c r="K101" s="3"/>
    </row>
    <row r="102" spans="1:11" ht="12.75">
      <c r="A102" s="191"/>
      <c r="B102" s="191"/>
      <c r="C102" s="191"/>
      <c r="D102" s="199"/>
      <c r="E102" s="191"/>
      <c r="F102" s="3" t="s">
        <v>7</v>
      </c>
      <c r="G102" s="3"/>
      <c r="H102" s="3"/>
      <c r="I102" s="3"/>
      <c r="J102" s="3"/>
      <c r="K102" s="3"/>
    </row>
    <row r="103" spans="1:11" ht="12.75">
      <c r="A103" s="191"/>
      <c r="B103" s="191"/>
      <c r="C103" s="191"/>
      <c r="D103" s="199"/>
      <c r="E103" s="191"/>
      <c r="F103" s="3" t="s">
        <v>10</v>
      </c>
      <c r="G103" s="3"/>
      <c r="H103" s="3"/>
      <c r="I103" s="3"/>
      <c r="J103" s="3"/>
      <c r="K103" s="3"/>
    </row>
    <row r="104" spans="1:11" ht="25.5" customHeight="1">
      <c r="A104" s="192"/>
      <c r="B104" s="192"/>
      <c r="C104" s="192"/>
      <c r="D104" s="200"/>
      <c r="E104" s="192"/>
      <c r="F104" s="6" t="s">
        <v>9</v>
      </c>
      <c r="G104" s="3"/>
      <c r="H104" s="3"/>
      <c r="I104" s="3"/>
      <c r="J104" s="3"/>
      <c r="K104" s="3"/>
    </row>
    <row r="105" spans="1:11" ht="12.75">
      <c r="A105" s="190" t="s">
        <v>71</v>
      </c>
      <c r="B105" s="190" t="s">
        <v>64</v>
      </c>
      <c r="C105" s="190" t="s">
        <v>27</v>
      </c>
      <c r="D105" s="198" t="s">
        <v>205</v>
      </c>
      <c r="E105" s="190" t="s">
        <v>31</v>
      </c>
      <c r="F105" s="16" t="s">
        <v>6</v>
      </c>
      <c r="G105" s="16"/>
      <c r="H105" s="20"/>
      <c r="I105" s="16"/>
      <c r="J105" s="16"/>
      <c r="K105" s="7"/>
    </row>
    <row r="106" spans="1:11" ht="12.75">
      <c r="A106" s="191"/>
      <c r="B106" s="191"/>
      <c r="C106" s="191"/>
      <c r="D106" s="199"/>
      <c r="E106" s="191"/>
      <c r="F106" s="3" t="s">
        <v>8</v>
      </c>
      <c r="G106" s="4"/>
      <c r="H106" s="3"/>
      <c r="I106" s="3"/>
      <c r="J106" s="3"/>
      <c r="K106" s="3"/>
    </row>
    <row r="107" spans="1:11" ht="12.75">
      <c r="A107" s="191"/>
      <c r="B107" s="191"/>
      <c r="C107" s="191"/>
      <c r="D107" s="199"/>
      <c r="E107" s="191"/>
      <c r="F107" s="3" t="s">
        <v>7</v>
      </c>
      <c r="G107" s="3"/>
      <c r="H107" s="3"/>
      <c r="I107" s="4"/>
      <c r="J107" s="3"/>
      <c r="K107" s="3"/>
    </row>
    <row r="108" spans="1:11" ht="12.75">
      <c r="A108" s="191"/>
      <c r="B108" s="191"/>
      <c r="C108" s="191"/>
      <c r="D108" s="199"/>
      <c r="E108" s="191"/>
      <c r="F108" s="3" t="s">
        <v>10</v>
      </c>
      <c r="G108" s="3"/>
      <c r="H108" s="3"/>
      <c r="I108" s="3"/>
      <c r="J108" s="3"/>
      <c r="K108" s="3"/>
    </row>
    <row r="109" spans="1:11" ht="129.75" customHeight="1">
      <c r="A109" s="192"/>
      <c r="B109" s="192"/>
      <c r="C109" s="192"/>
      <c r="D109" s="200"/>
      <c r="E109" s="192"/>
      <c r="F109" s="6" t="s">
        <v>9</v>
      </c>
      <c r="G109" s="3"/>
      <c r="H109" s="3"/>
      <c r="I109" s="3"/>
      <c r="J109" s="3"/>
      <c r="K109" s="3"/>
    </row>
    <row r="110" spans="1:11" ht="12.75">
      <c r="A110" s="190" t="s">
        <v>72</v>
      </c>
      <c r="B110" s="190" t="s">
        <v>65</v>
      </c>
      <c r="C110" s="190" t="s">
        <v>27</v>
      </c>
      <c r="D110" s="198" t="s">
        <v>205</v>
      </c>
      <c r="E110" s="190" t="s">
        <v>66</v>
      </c>
      <c r="F110" s="7" t="s">
        <v>6</v>
      </c>
      <c r="G110" s="7">
        <f>G111+G112+G113+G114</f>
        <v>3970.6</v>
      </c>
      <c r="H110" s="7">
        <f>H111+H112+H113+H114</f>
        <v>3282.6000000000004</v>
      </c>
      <c r="I110" s="7">
        <f>I111+I112+I113+I114</f>
        <v>3282.6000000000004</v>
      </c>
      <c r="J110" s="7">
        <f>J111+J112+J113+J114</f>
        <v>3282.6000000000004</v>
      </c>
      <c r="K110" s="7"/>
    </row>
    <row r="111" spans="1:11" ht="12.75">
      <c r="A111" s="191"/>
      <c r="B111" s="191"/>
      <c r="C111" s="191"/>
      <c r="D111" s="199"/>
      <c r="E111" s="191"/>
      <c r="F111" s="3" t="s">
        <v>8</v>
      </c>
      <c r="G111" s="4">
        <v>490.1</v>
      </c>
      <c r="H111" s="4">
        <v>599.8</v>
      </c>
      <c r="I111" s="4">
        <v>599.8</v>
      </c>
      <c r="J111" s="3">
        <v>599.8</v>
      </c>
      <c r="K111" s="3"/>
    </row>
    <row r="112" spans="1:11" ht="12.75">
      <c r="A112" s="191"/>
      <c r="B112" s="191"/>
      <c r="C112" s="191"/>
      <c r="D112" s="199"/>
      <c r="E112" s="191"/>
      <c r="F112" s="3" t="s">
        <v>7</v>
      </c>
      <c r="G112" s="3">
        <v>0</v>
      </c>
      <c r="H112" s="3">
        <v>0</v>
      </c>
      <c r="I112" s="3">
        <v>0</v>
      </c>
      <c r="J112" s="3">
        <v>0</v>
      </c>
      <c r="K112" s="3"/>
    </row>
    <row r="113" spans="1:11" ht="12.75">
      <c r="A113" s="191"/>
      <c r="B113" s="191"/>
      <c r="C113" s="191"/>
      <c r="D113" s="199"/>
      <c r="E113" s="191"/>
      <c r="F113" s="3" t="s">
        <v>10</v>
      </c>
      <c r="G113" s="3">
        <v>3480.5</v>
      </c>
      <c r="H113" s="3">
        <v>2682.8</v>
      </c>
      <c r="I113" s="3">
        <v>2682.8</v>
      </c>
      <c r="J113" s="3">
        <v>2682.8</v>
      </c>
      <c r="K113" s="3"/>
    </row>
    <row r="114" spans="1:11" ht="37.5" customHeight="1">
      <c r="A114" s="192"/>
      <c r="B114" s="192"/>
      <c r="C114" s="192"/>
      <c r="D114" s="200"/>
      <c r="E114" s="192"/>
      <c r="F114" s="6" t="s">
        <v>9</v>
      </c>
      <c r="G114" s="3">
        <v>0</v>
      </c>
      <c r="H114" s="3">
        <v>0</v>
      </c>
      <c r="I114" s="3">
        <v>0</v>
      </c>
      <c r="J114" s="3">
        <v>0</v>
      </c>
      <c r="K114" s="3"/>
    </row>
    <row r="115" spans="1:11" ht="12.75">
      <c r="A115" s="190" t="s">
        <v>73</v>
      </c>
      <c r="B115" s="190" t="s">
        <v>67</v>
      </c>
      <c r="C115" s="190" t="s">
        <v>27</v>
      </c>
      <c r="D115" s="198" t="s">
        <v>205</v>
      </c>
      <c r="E115" s="190" t="s">
        <v>31</v>
      </c>
      <c r="F115" s="16" t="s">
        <v>6</v>
      </c>
      <c r="G115" s="16"/>
      <c r="H115" s="20"/>
      <c r="I115" s="16"/>
      <c r="J115" s="16"/>
      <c r="K115" s="7"/>
    </row>
    <row r="116" spans="1:11" ht="12.75">
      <c r="A116" s="191"/>
      <c r="B116" s="191"/>
      <c r="C116" s="191"/>
      <c r="D116" s="199"/>
      <c r="E116" s="191"/>
      <c r="F116" s="3" t="s">
        <v>8</v>
      </c>
      <c r="G116" s="4"/>
      <c r="H116" s="3"/>
      <c r="I116" s="3"/>
      <c r="J116" s="3"/>
      <c r="K116" s="3"/>
    </row>
    <row r="117" spans="1:11" ht="12.75">
      <c r="A117" s="191"/>
      <c r="B117" s="191"/>
      <c r="C117" s="191"/>
      <c r="D117" s="199"/>
      <c r="E117" s="191"/>
      <c r="F117" s="3" t="s">
        <v>7</v>
      </c>
      <c r="G117" s="3"/>
      <c r="H117" s="3"/>
      <c r="I117" s="4"/>
      <c r="J117" s="3"/>
      <c r="K117" s="3"/>
    </row>
    <row r="118" spans="1:11" ht="12.75">
      <c r="A118" s="191"/>
      <c r="B118" s="191"/>
      <c r="C118" s="191"/>
      <c r="D118" s="199"/>
      <c r="E118" s="191"/>
      <c r="F118" s="3" t="s">
        <v>10</v>
      </c>
      <c r="G118" s="3"/>
      <c r="H118" s="3"/>
      <c r="I118" s="3"/>
      <c r="J118" s="3"/>
      <c r="K118" s="3"/>
    </row>
    <row r="119" spans="1:11" ht="35.25" customHeight="1">
      <c r="A119" s="192"/>
      <c r="B119" s="192"/>
      <c r="C119" s="192"/>
      <c r="D119" s="200"/>
      <c r="E119" s="192"/>
      <c r="F119" s="6" t="s">
        <v>9</v>
      </c>
      <c r="G119" s="3"/>
      <c r="H119" s="3"/>
      <c r="I119" s="3"/>
      <c r="J119" s="3"/>
      <c r="K119" s="3"/>
    </row>
    <row r="120" spans="1:11" ht="12.75">
      <c r="A120" s="190" t="s">
        <v>74</v>
      </c>
      <c r="B120" s="190" t="s">
        <v>75</v>
      </c>
      <c r="C120" s="190" t="s">
        <v>27</v>
      </c>
      <c r="D120" s="198" t="s">
        <v>205</v>
      </c>
      <c r="E120" s="190" t="s">
        <v>29</v>
      </c>
      <c r="F120" s="2" t="s">
        <v>6</v>
      </c>
      <c r="G120" s="7">
        <f>G121+G122+G123+G124</f>
        <v>72.14</v>
      </c>
      <c r="H120" s="8">
        <f>H121+H122+H123+H124</f>
        <v>0</v>
      </c>
      <c r="I120" s="7">
        <v>0</v>
      </c>
      <c r="J120" s="7">
        <v>0</v>
      </c>
      <c r="K120" s="7"/>
    </row>
    <row r="121" spans="1:11" ht="12.75">
      <c r="A121" s="191"/>
      <c r="B121" s="191"/>
      <c r="C121" s="191"/>
      <c r="D121" s="199"/>
      <c r="E121" s="191"/>
      <c r="F121" s="3" t="s">
        <v>8</v>
      </c>
      <c r="G121" s="4">
        <v>0</v>
      </c>
      <c r="H121" s="3">
        <v>0</v>
      </c>
      <c r="I121" s="3">
        <v>0</v>
      </c>
      <c r="J121" s="3">
        <v>0</v>
      </c>
      <c r="K121" s="3"/>
    </row>
    <row r="122" spans="1:11" ht="12.75">
      <c r="A122" s="191"/>
      <c r="B122" s="191"/>
      <c r="C122" s="191"/>
      <c r="D122" s="199"/>
      <c r="E122" s="191"/>
      <c r="F122" s="3" t="s">
        <v>7</v>
      </c>
      <c r="G122" s="3">
        <v>0</v>
      </c>
      <c r="H122" s="3">
        <v>0</v>
      </c>
      <c r="I122" s="4">
        <v>0</v>
      </c>
      <c r="J122" s="3"/>
      <c r="K122" s="3"/>
    </row>
    <row r="123" spans="1:11" ht="12.75">
      <c r="A123" s="191"/>
      <c r="B123" s="191"/>
      <c r="C123" s="191"/>
      <c r="D123" s="199"/>
      <c r="E123" s="191"/>
      <c r="F123" s="3" t="s">
        <v>10</v>
      </c>
      <c r="G123" s="12">
        <v>72.14</v>
      </c>
      <c r="H123" s="3">
        <v>0</v>
      </c>
      <c r="I123" s="3">
        <v>0</v>
      </c>
      <c r="J123" s="3">
        <v>0</v>
      </c>
      <c r="K123" s="3"/>
    </row>
    <row r="124" spans="1:11" ht="26.25" customHeight="1">
      <c r="A124" s="192"/>
      <c r="B124" s="192"/>
      <c r="C124" s="192"/>
      <c r="D124" s="200"/>
      <c r="E124" s="192"/>
      <c r="F124" s="6" t="s">
        <v>9</v>
      </c>
      <c r="G124" s="3">
        <v>0</v>
      </c>
      <c r="H124" s="3">
        <v>0</v>
      </c>
      <c r="I124" s="3">
        <v>0</v>
      </c>
      <c r="J124" s="3">
        <v>0</v>
      </c>
      <c r="K124" s="3"/>
    </row>
    <row r="125" spans="1:11" ht="12.75">
      <c r="A125" s="210" t="s">
        <v>76</v>
      </c>
      <c r="B125" s="181"/>
      <c r="C125" s="181"/>
      <c r="D125" s="181"/>
      <c r="E125" s="182"/>
      <c r="F125" s="9" t="s">
        <v>6</v>
      </c>
      <c r="G125" s="10">
        <v>0</v>
      </c>
      <c r="H125" s="11">
        <v>0</v>
      </c>
      <c r="I125" s="10">
        <v>0</v>
      </c>
      <c r="J125" s="10">
        <v>0</v>
      </c>
      <c r="K125" s="10"/>
    </row>
    <row r="126" spans="1:11" ht="12.75">
      <c r="A126" s="211"/>
      <c r="B126" s="184"/>
      <c r="C126" s="184"/>
      <c r="D126" s="184"/>
      <c r="E126" s="185"/>
      <c r="F126" s="12" t="s">
        <v>8</v>
      </c>
      <c r="G126" s="13">
        <v>0</v>
      </c>
      <c r="H126" s="12">
        <v>0</v>
      </c>
      <c r="I126" s="12">
        <v>0</v>
      </c>
      <c r="J126" s="12">
        <v>0</v>
      </c>
      <c r="K126" s="12"/>
    </row>
    <row r="127" spans="1:11" ht="12.75">
      <c r="A127" s="211"/>
      <c r="B127" s="184"/>
      <c r="C127" s="184"/>
      <c r="D127" s="184"/>
      <c r="E127" s="185"/>
      <c r="F127" s="12" t="s">
        <v>7</v>
      </c>
      <c r="G127" s="12">
        <v>0</v>
      </c>
      <c r="H127" s="12">
        <v>0</v>
      </c>
      <c r="I127" s="13">
        <v>0</v>
      </c>
      <c r="J127" s="12">
        <v>0</v>
      </c>
      <c r="K127" s="12"/>
    </row>
    <row r="128" spans="1:11" ht="12.75">
      <c r="A128" s="211"/>
      <c r="B128" s="184"/>
      <c r="C128" s="184"/>
      <c r="D128" s="184"/>
      <c r="E128" s="185"/>
      <c r="F128" s="12" t="s">
        <v>10</v>
      </c>
      <c r="G128" s="12">
        <v>0</v>
      </c>
      <c r="H128" s="12">
        <v>0</v>
      </c>
      <c r="I128" s="12">
        <v>0</v>
      </c>
      <c r="J128" s="12">
        <v>0</v>
      </c>
      <c r="K128" s="12"/>
    </row>
    <row r="129" spans="1:11" ht="12.75">
      <c r="A129" s="212"/>
      <c r="B129" s="187"/>
      <c r="C129" s="187"/>
      <c r="D129" s="187"/>
      <c r="E129" s="188"/>
      <c r="F129" s="14" t="s">
        <v>9</v>
      </c>
      <c r="G129" s="12">
        <v>0</v>
      </c>
      <c r="H129" s="12">
        <v>0</v>
      </c>
      <c r="I129" s="12">
        <v>0</v>
      </c>
      <c r="J129" s="12">
        <v>0</v>
      </c>
      <c r="K129" s="12"/>
    </row>
    <row r="130" spans="1:11" ht="12.75">
      <c r="A130" s="190" t="s">
        <v>81</v>
      </c>
      <c r="B130" s="190" t="s">
        <v>77</v>
      </c>
      <c r="C130" s="190" t="s">
        <v>27</v>
      </c>
      <c r="D130" s="198" t="s">
        <v>205</v>
      </c>
      <c r="E130" s="190" t="s">
        <v>29</v>
      </c>
      <c r="F130" s="2" t="s">
        <v>6</v>
      </c>
      <c r="G130" s="3"/>
      <c r="H130" s="4"/>
      <c r="I130" s="3"/>
      <c r="J130" s="3"/>
      <c r="K130" s="3"/>
    </row>
    <row r="131" spans="1:11" ht="12.75">
      <c r="A131" s="191"/>
      <c r="B131" s="191"/>
      <c r="C131" s="191"/>
      <c r="D131" s="199"/>
      <c r="E131" s="191"/>
      <c r="F131" s="3" t="s">
        <v>8</v>
      </c>
      <c r="G131" s="4"/>
      <c r="H131" s="3"/>
      <c r="I131" s="3"/>
      <c r="J131" s="3"/>
      <c r="K131" s="3"/>
    </row>
    <row r="132" spans="1:11" ht="12.75">
      <c r="A132" s="191"/>
      <c r="B132" s="191"/>
      <c r="C132" s="191"/>
      <c r="D132" s="199"/>
      <c r="E132" s="191"/>
      <c r="F132" s="3" t="s">
        <v>7</v>
      </c>
      <c r="G132" s="3"/>
      <c r="H132" s="3"/>
      <c r="I132" s="4"/>
      <c r="J132" s="3"/>
      <c r="K132" s="3"/>
    </row>
    <row r="133" spans="1:11" ht="12.75">
      <c r="A133" s="191"/>
      <c r="B133" s="191"/>
      <c r="C133" s="191"/>
      <c r="D133" s="199"/>
      <c r="E133" s="191"/>
      <c r="F133" s="3" t="s">
        <v>10</v>
      </c>
      <c r="G133" s="3"/>
      <c r="H133" s="3"/>
      <c r="I133" s="3"/>
      <c r="J133" s="3"/>
      <c r="K133" s="3"/>
    </row>
    <row r="134" spans="1:11" ht="96.75" customHeight="1">
      <c r="A134" s="192"/>
      <c r="B134" s="192"/>
      <c r="C134" s="192"/>
      <c r="D134" s="200"/>
      <c r="E134" s="192"/>
      <c r="F134" s="6" t="s">
        <v>9</v>
      </c>
      <c r="G134" s="3"/>
      <c r="H134" s="3"/>
      <c r="I134" s="3"/>
      <c r="J134" s="3"/>
      <c r="K134" s="3"/>
    </row>
    <row r="135" spans="1:11" ht="12.75">
      <c r="A135" s="190" t="s">
        <v>82</v>
      </c>
      <c r="B135" s="190" t="s">
        <v>78</v>
      </c>
      <c r="C135" s="190" t="s">
        <v>27</v>
      </c>
      <c r="D135" s="198" t="s">
        <v>206</v>
      </c>
      <c r="E135" s="190" t="s">
        <v>29</v>
      </c>
      <c r="F135" s="2" t="s">
        <v>6</v>
      </c>
      <c r="G135" s="7"/>
      <c r="H135" s="8"/>
      <c r="I135" s="7"/>
      <c r="J135" s="7"/>
      <c r="K135" s="7"/>
    </row>
    <row r="136" spans="1:11" ht="12.75">
      <c r="A136" s="191"/>
      <c r="B136" s="191"/>
      <c r="C136" s="191"/>
      <c r="D136" s="199"/>
      <c r="E136" s="191"/>
      <c r="F136" s="3" t="s">
        <v>8</v>
      </c>
      <c r="G136" s="4"/>
      <c r="H136" s="3"/>
      <c r="I136" s="3"/>
      <c r="J136" s="3"/>
      <c r="K136" s="3"/>
    </row>
    <row r="137" spans="1:11" ht="12.75">
      <c r="A137" s="191"/>
      <c r="B137" s="191"/>
      <c r="C137" s="191"/>
      <c r="D137" s="199"/>
      <c r="E137" s="191"/>
      <c r="F137" s="3" t="s">
        <v>7</v>
      </c>
      <c r="G137" s="3"/>
      <c r="H137" s="3"/>
      <c r="I137" s="4"/>
      <c r="J137" s="3"/>
      <c r="K137" s="3"/>
    </row>
    <row r="138" spans="1:11" ht="12.75">
      <c r="A138" s="191"/>
      <c r="B138" s="191"/>
      <c r="C138" s="191"/>
      <c r="D138" s="199"/>
      <c r="E138" s="191"/>
      <c r="F138" s="3" t="s">
        <v>10</v>
      </c>
      <c r="G138" s="3"/>
      <c r="H138" s="3"/>
      <c r="I138" s="3"/>
      <c r="J138" s="3"/>
      <c r="K138" s="3"/>
    </row>
    <row r="139" spans="1:11" ht="62.25" customHeight="1">
      <c r="A139" s="192"/>
      <c r="B139" s="192"/>
      <c r="C139" s="192"/>
      <c r="D139" s="200"/>
      <c r="E139" s="192"/>
      <c r="F139" s="6" t="s">
        <v>9</v>
      </c>
      <c r="G139" s="3"/>
      <c r="H139" s="3"/>
      <c r="I139" s="3"/>
      <c r="J139" s="3"/>
      <c r="K139" s="3"/>
    </row>
    <row r="140" spans="1:11" ht="12.75">
      <c r="A140" s="190" t="s">
        <v>83</v>
      </c>
      <c r="B140" s="190" t="s">
        <v>79</v>
      </c>
      <c r="C140" s="190" t="s">
        <v>27</v>
      </c>
      <c r="D140" s="198" t="s">
        <v>205</v>
      </c>
      <c r="E140" s="190" t="s">
        <v>29</v>
      </c>
      <c r="F140" s="2" t="s">
        <v>6</v>
      </c>
      <c r="G140" s="7"/>
      <c r="H140" s="8"/>
      <c r="I140" s="7"/>
      <c r="J140" s="7"/>
      <c r="K140" s="7"/>
    </row>
    <row r="141" spans="1:11" ht="12.75">
      <c r="A141" s="191"/>
      <c r="B141" s="191"/>
      <c r="C141" s="191"/>
      <c r="D141" s="199"/>
      <c r="E141" s="191"/>
      <c r="F141" s="3" t="s">
        <v>8</v>
      </c>
      <c r="G141" s="4"/>
      <c r="H141" s="3"/>
      <c r="I141" s="3"/>
      <c r="J141" s="3"/>
      <c r="K141" s="3"/>
    </row>
    <row r="142" spans="1:11" ht="12.75">
      <c r="A142" s="191"/>
      <c r="B142" s="191"/>
      <c r="C142" s="191"/>
      <c r="D142" s="199"/>
      <c r="E142" s="191"/>
      <c r="F142" s="3" t="s">
        <v>7</v>
      </c>
      <c r="G142" s="3"/>
      <c r="H142" s="3"/>
      <c r="I142" s="4"/>
      <c r="J142" s="3"/>
      <c r="K142" s="3"/>
    </row>
    <row r="143" spans="1:11" ht="12.75">
      <c r="A143" s="191"/>
      <c r="B143" s="191"/>
      <c r="C143" s="191"/>
      <c r="D143" s="199"/>
      <c r="E143" s="191"/>
      <c r="F143" s="3" t="s">
        <v>10</v>
      </c>
      <c r="G143" s="3"/>
      <c r="H143" s="3"/>
      <c r="I143" s="3"/>
      <c r="J143" s="3"/>
      <c r="K143" s="3"/>
    </row>
    <row r="144" spans="1:11" ht="72" customHeight="1">
      <c r="A144" s="192"/>
      <c r="B144" s="192"/>
      <c r="C144" s="192"/>
      <c r="D144" s="200"/>
      <c r="E144" s="192"/>
      <c r="F144" s="6" t="s">
        <v>9</v>
      </c>
      <c r="G144" s="3"/>
      <c r="H144" s="3"/>
      <c r="I144" s="3"/>
      <c r="J144" s="3"/>
      <c r="K144" s="3"/>
    </row>
    <row r="145" spans="1:11" ht="12.75">
      <c r="A145" s="210" t="s">
        <v>80</v>
      </c>
      <c r="B145" s="201"/>
      <c r="C145" s="201"/>
      <c r="D145" s="201"/>
      <c r="E145" s="202"/>
      <c r="F145" s="9" t="s">
        <v>6</v>
      </c>
      <c r="G145" s="10">
        <f>G146+G147+G148+G149</f>
        <v>76.53</v>
      </c>
      <c r="H145" s="11">
        <f>H146+H147+H148+H149</f>
        <v>42.2</v>
      </c>
      <c r="I145" s="10">
        <f>I146+I147+I148+I149</f>
        <v>42.2</v>
      </c>
      <c r="J145" s="10">
        <f>J146+J147+J148+J149</f>
        <v>42.2</v>
      </c>
      <c r="K145" s="10"/>
    </row>
    <row r="146" spans="1:11" ht="12.75">
      <c r="A146" s="203"/>
      <c r="B146" s="204"/>
      <c r="C146" s="204"/>
      <c r="D146" s="204"/>
      <c r="E146" s="205"/>
      <c r="F146" s="12" t="s">
        <v>8</v>
      </c>
      <c r="G146" s="13">
        <v>0</v>
      </c>
      <c r="H146" s="12">
        <v>0</v>
      </c>
      <c r="I146" s="12">
        <v>0</v>
      </c>
      <c r="J146" s="12">
        <v>0</v>
      </c>
      <c r="K146" s="12"/>
    </row>
    <row r="147" spans="1:11" ht="12.75">
      <c r="A147" s="203"/>
      <c r="B147" s="204"/>
      <c r="C147" s="204"/>
      <c r="D147" s="204"/>
      <c r="E147" s="205"/>
      <c r="F147" s="12" t="s">
        <v>7</v>
      </c>
      <c r="G147" s="12">
        <v>0</v>
      </c>
      <c r="H147" s="12">
        <v>0</v>
      </c>
      <c r="I147" s="13">
        <v>0</v>
      </c>
      <c r="J147" s="12">
        <v>0</v>
      </c>
      <c r="K147" s="12"/>
    </row>
    <row r="148" spans="1:11" ht="12.75">
      <c r="A148" s="203"/>
      <c r="B148" s="204"/>
      <c r="C148" s="204"/>
      <c r="D148" s="204"/>
      <c r="E148" s="205"/>
      <c r="F148" s="12" t="s">
        <v>10</v>
      </c>
      <c r="G148" s="12">
        <f>G183+G188</f>
        <v>76.53</v>
      </c>
      <c r="H148" s="12">
        <f>H153+H158+H163+H168+H173+H178+H183+H188+H193</f>
        <v>42.2</v>
      </c>
      <c r="I148" s="12">
        <f>I153+I158+I163+I168+I173+I178+I183+I188+I193</f>
        <v>42.2</v>
      </c>
      <c r="J148" s="12">
        <f>J153+J158+J163+J168+J173+J178+J183+J188+J193</f>
        <v>42.2</v>
      </c>
      <c r="K148" s="12"/>
    </row>
    <row r="149" spans="1:11" ht="12.75">
      <c r="A149" s="206"/>
      <c r="B149" s="207"/>
      <c r="C149" s="207"/>
      <c r="D149" s="207"/>
      <c r="E149" s="208"/>
      <c r="F149" s="14" t="s">
        <v>9</v>
      </c>
      <c r="G149" s="12">
        <v>0</v>
      </c>
      <c r="H149" s="12">
        <v>0</v>
      </c>
      <c r="I149" s="12">
        <v>0</v>
      </c>
      <c r="J149" s="12">
        <v>0</v>
      </c>
      <c r="K149" s="12"/>
    </row>
    <row r="150" spans="1:11" ht="12.75">
      <c r="A150" s="190" t="s">
        <v>95</v>
      </c>
      <c r="B150" s="190" t="s">
        <v>84</v>
      </c>
      <c r="C150" s="190" t="s">
        <v>27</v>
      </c>
      <c r="D150" s="198" t="s">
        <v>205</v>
      </c>
      <c r="E150" s="190" t="s">
        <v>94</v>
      </c>
      <c r="F150" s="16" t="s">
        <v>6</v>
      </c>
      <c r="G150" s="16"/>
      <c r="H150" s="20"/>
      <c r="I150" s="16"/>
      <c r="J150" s="16"/>
      <c r="K150" s="7"/>
    </row>
    <row r="151" spans="1:11" ht="12.75">
      <c r="A151" s="191"/>
      <c r="B151" s="191"/>
      <c r="C151" s="191"/>
      <c r="D151" s="199"/>
      <c r="E151" s="191"/>
      <c r="F151" s="3" t="s">
        <v>8</v>
      </c>
      <c r="G151" s="4"/>
      <c r="H151" s="3"/>
      <c r="I151" s="3"/>
      <c r="J151" s="3"/>
      <c r="K151" s="3"/>
    </row>
    <row r="152" spans="1:11" ht="12.75">
      <c r="A152" s="191"/>
      <c r="B152" s="191"/>
      <c r="C152" s="191"/>
      <c r="D152" s="199"/>
      <c r="E152" s="191"/>
      <c r="F152" s="3" t="s">
        <v>7</v>
      </c>
      <c r="G152" s="3"/>
      <c r="H152" s="3"/>
      <c r="I152" s="4"/>
      <c r="J152" s="3"/>
      <c r="K152" s="3"/>
    </row>
    <row r="153" spans="1:11" ht="12.75">
      <c r="A153" s="191"/>
      <c r="B153" s="191"/>
      <c r="C153" s="191"/>
      <c r="D153" s="199"/>
      <c r="E153" s="191"/>
      <c r="F153" s="3" t="s">
        <v>10</v>
      </c>
      <c r="G153" s="3"/>
      <c r="H153" s="3"/>
      <c r="I153" s="3"/>
      <c r="J153" s="3"/>
      <c r="K153" s="3"/>
    </row>
    <row r="154" spans="1:11" ht="60" customHeight="1">
      <c r="A154" s="192"/>
      <c r="B154" s="192"/>
      <c r="C154" s="192"/>
      <c r="D154" s="200"/>
      <c r="E154" s="192"/>
      <c r="F154" s="6" t="s">
        <v>9</v>
      </c>
      <c r="G154" s="3"/>
      <c r="H154" s="3"/>
      <c r="I154" s="3"/>
      <c r="J154" s="3"/>
      <c r="K154" s="3"/>
    </row>
    <row r="155" spans="1:11" ht="12.75">
      <c r="A155" s="190" t="s">
        <v>96</v>
      </c>
      <c r="B155" s="190" t="s">
        <v>85</v>
      </c>
      <c r="C155" s="190" t="s">
        <v>27</v>
      </c>
      <c r="D155" s="198" t="s">
        <v>205</v>
      </c>
      <c r="E155" s="190" t="s">
        <v>94</v>
      </c>
      <c r="F155" s="16" t="s">
        <v>6</v>
      </c>
      <c r="G155" s="16"/>
      <c r="H155" s="20"/>
      <c r="I155" s="16"/>
      <c r="J155" s="16"/>
      <c r="K155" s="7"/>
    </row>
    <row r="156" spans="1:11" ht="12.75">
      <c r="A156" s="191"/>
      <c r="B156" s="191"/>
      <c r="C156" s="191"/>
      <c r="D156" s="199"/>
      <c r="E156" s="191"/>
      <c r="F156" s="3" t="s">
        <v>8</v>
      </c>
      <c r="G156" s="4"/>
      <c r="H156" s="3"/>
      <c r="I156" s="3"/>
      <c r="J156" s="3"/>
      <c r="K156" s="3"/>
    </row>
    <row r="157" spans="1:11" ht="12.75">
      <c r="A157" s="191"/>
      <c r="B157" s="191"/>
      <c r="C157" s="191"/>
      <c r="D157" s="199"/>
      <c r="E157" s="191"/>
      <c r="F157" s="3" t="s">
        <v>7</v>
      </c>
      <c r="G157" s="3"/>
      <c r="H157" s="3"/>
      <c r="I157" s="4"/>
      <c r="J157" s="3"/>
      <c r="K157" s="3"/>
    </row>
    <row r="158" spans="1:11" ht="12.75">
      <c r="A158" s="191"/>
      <c r="B158" s="191"/>
      <c r="C158" s="191"/>
      <c r="D158" s="199"/>
      <c r="E158" s="191"/>
      <c r="F158" s="3" t="s">
        <v>10</v>
      </c>
      <c r="G158" s="3"/>
      <c r="H158" s="3"/>
      <c r="I158" s="3"/>
      <c r="J158" s="3"/>
      <c r="K158" s="3"/>
    </row>
    <row r="159" spans="1:11" ht="49.5" customHeight="1">
      <c r="A159" s="192"/>
      <c r="B159" s="192"/>
      <c r="C159" s="192"/>
      <c r="D159" s="200"/>
      <c r="E159" s="192"/>
      <c r="F159" s="6" t="s">
        <v>9</v>
      </c>
      <c r="G159" s="3"/>
      <c r="H159" s="3"/>
      <c r="I159" s="3"/>
      <c r="J159" s="3"/>
      <c r="K159" s="3"/>
    </row>
    <row r="160" spans="1:11" ht="12.75">
      <c r="A160" s="190" t="s">
        <v>97</v>
      </c>
      <c r="B160" s="190" t="s">
        <v>86</v>
      </c>
      <c r="C160" s="190" t="s">
        <v>27</v>
      </c>
      <c r="D160" s="198" t="s">
        <v>205</v>
      </c>
      <c r="E160" s="190" t="s">
        <v>31</v>
      </c>
      <c r="F160" s="16" t="s">
        <v>6</v>
      </c>
      <c r="G160" s="16"/>
      <c r="H160" s="20"/>
      <c r="I160" s="16"/>
      <c r="J160" s="16"/>
      <c r="K160" s="7"/>
    </row>
    <row r="161" spans="1:11" ht="12.75">
      <c r="A161" s="191"/>
      <c r="B161" s="191"/>
      <c r="C161" s="191"/>
      <c r="D161" s="199"/>
      <c r="E161" s="191"/>
      <c r="F161" s="3" t="s">
        <v>8</v>
      </c>
      <c r="G161" s="4"/>
      <c r="H161" s="3"/>
      <c r="I161" s="3"/>
      <c r="J161" s="3"/>
      <c r="K161" s="3"/>
    </row>
    <row r="162" spans="1:11" ht="12.75">
      <c r="A162" s="191"/>
      <c r="B162" s="191"/>
      <c r="C162" s="191"/>
      <c r="D162" s="199"/>
      <c r="E162" s="191"/>
      <c r="F162" s="3" t="s">
        <v>7</v>
      </c>
      <c r="G162" s="3"/>
      <c r="H162" s="3"/>
      <c r="I162" s="4"/>
      <c r="J162" s="3"/>
      <c r="K162" s="3"/>
    </row>
    <row r="163" spans="1:11" ht="12.75">
      <c r="A163" s="191"/>
      <c r="B163" s="191"/>
      <c r="C163" s="191"/>
      <c r="D163" s="199"/>
      <c r="E163" s="191"/>
      <c r="F163" s="3" t="s">
        <v>10</v>
      </c>
      <c r="G163" s="3"/>
      <c r="H163" s="3"/>
      <c r="I163" s="3"/>
      <c r="J163" s="3"/>
      <c r="K163" s="3"/>
    </row>
    <row r="164" spans="1:11" ht="36.75" customHeight="1">
      <c r="A164" s="192"/>
      <c r="B164" s="192"/>
      <c r="C164" s="192"/>
      <c r="D164" s="200"/>
      <c r="E164" s="192"/>
      <c r="F164" s="6" t="s">
        <v>9</v>
      </c>
      <c r="G164" s="3"/>
      <c r="H164" s="3"/>
      <c r="I164" s="3"/>
      <c r="J164" s="3"/>
      <c r="K164" s="3"/>
    </row>
    <row r="165" spans="1:11" ht="12.75">
      <c r="A165" s="190" t="s">
        <v>98</v>
      </c>
      <c r="B165" s="190" t="s">
        <v>87</v>
      </c>
      <c r="C165" s="190" t="s">
        <v>27</v>
      </c>
      <c r="D165" s="198" t="s">
        <v>205</v>
      </c>
      <c r="E165" s="190" t="s">
        <v>31</v>
      </c>
      <c r="F165" s="16" t="s">
        <v>6</v>
      </c>
      <c r="G165" s="16"/>
      <c r="H165" s="20"/>
      <c r="I165" s="16"/>
      <c r="J165" s="16"/>
      <c r="K165" s="7"/>
    </row>
    <row r="166" spans="1:11" ht="12.75">
      <c r="A166" s="191"/>
      <c r="B166" s="191"/>
      <c r="C166" s="191"/>
      <c r="D166" s="199"/>
      <c r="E166" s="191"/>
      <c r="F166" s="3" t="s">
        <v>8</v>
      </c>
      <c r="G166" s="4"/>
      <c r="H166" s="3"/>
      <c r="I166" s="3"/>
      <c r="J166" s="3"/>
      <c r="K166" s="3"/>
    </row>
    <row r="167" spans="1:11" ht="12.75">
      <c r="A167" s="191"/>
      <c r="B167" s="191"/>
      <c r="C167" s="191"/>
      <c r="D167" s="199"/>
      <c r="E167" s="191"/>
      <c r="F167" s="3" t="s">
        <v>7</v>
      </c>
      <c r="G167" s="3"/>
      <c r="H167" s="3"/>
      <c r="I167" s="4"/>
      <c r="J167" s="3"/>
      <c r="K167" s="3"/>
    </row>
    <row r="168" spans="1:11" ht="12.75">
      <c r="A168" s="191"/>
      <c r="B168" s="191"/>
      <c r="C168" s="191"/>
      <c r="D168" s="199"/>
      <c r="E168" s="191"/>
      <c r="F168" s="3" t="s">
        <v>10</v>
      </c>
      <c r="G168" s="3"/>
      <c r="H168" s="3"/>
      <c r="I168" s="3"/>
      <c r="J168" s="3"/>
      <c r="K168" s="3"/>
    </row>
    <row r="169" spans="1:11" ht="48.75" customHeight="1">
      <c r="A169" s="192"/>
      <c r="B169" s="192"/>
      <c r="C169" s="192"/>
      <c r="D169" s="200"/>
      <c r="E169" s="192"/>
      <c r="F169" s="6" t="s">
        <v>9</v>
      </c>
      <c r="G169" s="3"/>
      <c r="H169" s="3"/>
      <c r="I169" s="3"/>
      <c r="J169" s="3"/>
      <c r="K169" s="3"/>
    </row>
    <row r="170" spans="1:11" ht="12.75">
      <c r="A170" s="190" t="s">
        <v>99</v>
      </c>
      <c r="B170" s="190" t="s">
        <v>88</v>
      </c>
      <c r="C170" s="190" t="s">
        <v>27</v>
      </c>
      <c r="D170" s="198" t="s">
        <v>205</v>
      </c>
      <c r="E170" s="190" t="s">
        <v>31</v>
      </c>
      <c r="F170" s="16" t="s">
        <v>6</v>
      </c>
      <c r="G170" s="16"/>
      <c r="H170" s="20"/>
      <c r="I170" s="16"/>
      <c r="J170" s="16"/>
      <c r="K170" s="7"/>
    </row>
    <row r="171" spans="1:11" ht="12.75">
      <c r="A171" s="191"/>
      <c r="B171" s="191"/>
      <c r="C171" s="191"/>
      <c r="D171" s="199"/>
      <c r="E171" s="191"/>
      <c r="F171" s="3" t="s">
        <v>8</v>
      </c>
      <c r="G171" s="4"/>
      <c r="H171" s="3"/>
      <c r="I171" s="3"/>
      <c r="J171" s="3"/>
      <c r="K171" s="3"/>
    </row>
    <row r="172" spans="1:11" ht="12.75">
      <c r="A172" s="191"/>
      <c r="B172" s="191"/>
      <c r="C172" s="191"/>
      <c r="D172" s="199"/>
      <c r="E172" s="191"/>
      <c r="F172" s="3" t="s">
        <v>7</v>
      </c>
      <c r="G172" s="3"/>
      <c r="H172" s="3"/>
      <c r="I172" s="4"/>
      <c r="J172" s="3"/>
      <c r="K172" s="3"/>
    </row>
    <row r="173" spans="1:11" ht="12.75">
      <c r="A173" s="191"/>
      <c r="B173" s="191"/>
      <c r="C173" s="191"/>
      <c r="D173" s="199"/>
      <c r="E173" s="191"/>
      <c r="F173" s="3" t="s">
        <v>10</v>
      </c>
      <c r="G173" s="3"/>
      <c r="H173" s="3"/>
      <c r="I173" s="3"/>
      <c r="J173" s="3"/>
      <c r="K173" s="3"/>
    </row>
    <row r="174" spans="1:11" ht="12.75">
      <c r="A174" s="192"/>
      <c r="B174" s="192"/>
      <c r="C174" s="192"/>
      <c r="D174" s="200"/>
      <c r="E174" s="192"/>
      <c r="F174" s="6" t="s">
        <v>9</v>
      </c>
      <c r="G174" s="3"/>
      <c r="H174" s="3"/>
      <c r="I174" s="3"/>
      <c r="J174" s="3"/>
      <c r="K174" s="3"/>
    </row>
    <row r="175" spans="1:11" ht="12.75">
      <c r="A175" s="190" t="s">
        <v>100</v>
      </c>
      <c r="B175" s="190" t="s">
        <v>89</v>
      </c>
      <c r="C175" s="190" t="s">
        <v>27</v>
      </c>
      <c r="D175" s="198" t="s">
        <v>205</v>
      </c>
      <c r="E175" s="190" t="s">
        <v>31</v>
      </c>
      <c r="F175" s="16" t="s">
        <v>6</v>
      </c>
      <c r="G175" s="16"/>
      <c r="H175" s="20"/>
      <c r="I175" s="16"/>
      <c r="J175" s="16"/>
      <c r="K175" s="7"/>
    </row>
    <row r="176" spans="1:11" ht="12.75">
      <c r="A176" s="191"/>
      <c r="B176" s="191"/>
      <c r="C176" s="191"/>
      <c r="D176" s="199"/>
      <c r="E176" s="191"/>
      <c r="F176" s="3" t="s">
        <v>8</v>
      </c>
      <c r="G176" s="4"/>
      <c r="H176" s="3"/>
      <c r="I176" s="3"/>
      <c r="J176" s="3"/>
      <c r="K176" s="3"/>
    </row>
    <row r="177" spans="1:11" ht="12.75">
      <c r="A177" s="191"/>
      <c r="B177" s="191"/>
      <c r="C177" s="191"/>
      <c r="D177" s="199"/>
      <c r="E177" s="191"/>
      <c r="F177" s="3" t="s">
        <v>7</v>
      </c>
      <c r="G177" s="3"/>
      <c r="H177" s="3"/>
      <c r="I177" s="4"/>
      <c r="J177" s="3"/>
      <c r="K177" s="3"/>
    </row>
    <row r="178" spans="1:11" ht="12.75">
      <c r="A178" s="191"/>
      <c r="B178" s="191"/>
      <c r="C178" s="191"/>
      <c r="D178" s="199"/>
      <c r="E178" s="191"/>
      <c r="F178" s="3" t="s">
        <v>10</v>
      </c>
      <c r="G178" s="3"/>
      <c r="H178" s="3"/>
      <c r="I178" s="3"/>
      <c r="J178" s="3"/>
      <c r="K178" s="3"/>
    </row>
    <row r="179" spans="1:11" ht="12.75">
      <c r="A179" s="192"/>
      <c r="B179" s="192"/>
      <c r="C179" s="192"/>
      <c r="D179" s="200"/>
      <c r="E179" s="192"/>
      <c r="F179" s="6" t="s">
        <v>9</v>
      </c>
      <c r="G179" s="3"/>
      <c r="H179" s="3"/>
      <c r="I179" s="3"/>
      <c r="J179" s="3"/>
      <c r="K179" s="3"/>
    </row>
    <row r="180" spans="1:11" ht="12.75">
      <c r="A180" s="209" t="s">
        <v>101</v>
      </c>
      <c r="B180" s="193" t="s">
        <v>90</v>
      </c>
      <c r="C180" s="193" t="s">
        <v>27</v>
      </c>
      <c r="D180" s="197" t="s">
        <v>205</v>
      </c>
      <c r="E180" s="193" t="s">
        <v>31</v>
      </c>
      <c r="F180" s="10" t="s">
        <v>6</v>
      </c>
      <c r="G180" s="10">
        <f>G181+G182+G183+G184</f>
        <v>32.89</v>
      </c>
      <c r="H180" s="11">
        <f>H181+H182+H183+H184</f>
        <v>18.5</v>
      </c>
      <c r="I180" s="10">
        <f>I181+I182+I183+I184</f>
        <v>18.5</v>
      </c>
      <c r="J180" s="10">
        <f>J181+J182+J183+J184</f>
        <v>18.5</v>
      </c>
      <c r="K180" s="10"/>
    </row>
    <row r="181" spans="1:11" ht="12.75">
      <c r="A181" s="194"/>
      <c r="B181" s="194"/>
      <c r="C181" s="194"/>
      <c r="D181" s="97"/>
      <c r="E181" s="194"/>
      <c r="F181" s="12" t="s">
        <v>8</v>
      </c>
      <c r="G181" s="13">
        <v>0</v>
      </c>
      <c r="H181" s="12">
        <v>0</v>
      </c>
      <c r="I181" s="12">
        <v>0</v>
      </c>
      <c r="J181" s="12">
        <v>0</v>
      </c>
      <c r="K181" s="12"/>
    </row>
    <row r="182" spans="1:11" ht="12.75">
      <c r="A182" s="194"/>
      <c r="B182" s="194"/>
      <c r="C182" s="194"/>
      <c r="D182" s="97"/>
      <c r="E182" s="194"/>
      <c r="F182" s="12" t="s">
        <v>7</v>
      </c>
      <c r="G182" s="12">
        <v>0</v>
      </c>
      <c r="H182" s="12">
        <v>0</v>
      </c>
      <c r="I182" s="13">
        <v>0</v>
      </c>
      <c r="J182" s="12">
        <v>0</v>
      </c>
      <c r="K182" s="12"/>
    </row>
    <row r="183" spans="1:11" ht="12.75">
      <c r="A183" s="194"/>
      <c r="B183" s="194"/>
      <c r="C183" s="194"/>
      <c r="D183" s="97"/>
      <c r="E183" s="194"/>
      <c r="F183" s="12" t="s">
        <v>10</v>
      </c>
      <c r="G183" s="12">
        <v>32.89</v>
      </c>
      <c r="H183" s="12">
        <v>18.5</v>
      </c>
      <c r="I183" s="12">
        <v>18.5</v>
      </c>
      <c r="J183" s="12">
        <v>18.5</v>
      </c>
      <c r="K183" s="12"/>
    </row>
    <row r="184" spans="1:11" ht="25.5" customHeight="1">
      <c r="A184" s="195"/>
      <c r="B184" s="195"/>
      <c r="C184" s="195"/>
      <c r="D184" s="98"/>
      <c r="E184" s="195"/>
      <c r="F184" s="14" t="s">
        <v>9</v>
      </c>
      <c r="G184" s="12">
        <v>0</v>
      </c>
      <c r="H184" s="12">
        <v>0</v>
      </c>
      <c r="I184" s="12">
        <v>0</v>
      </c>
      <c r="J184" s="12">
        <v>0</v>
      </c>
      <c r="K184" s="12"/>
    </row>
    <row r="185" spans="1:11" ht="12.75">
      <c r="A185" s="209" t="s">
        <v>102</v>
      </c>
      <c r="B185" s="193" t="s">
        <v>91</v>
      </c>
      <c r="C185" s="193" t="s">
        <v>27</v>
      </c>
      <c r="D185" s="197" t="s">
        <v>205</v>
      </c>
      <c r="E185" s="193" t="s">
        <v>31</v>
      </c>
      <c r="F185" s="10" t="s">
        <v>6</v>
      </c>
      <c r="G185" s="10">
        <f>G186+G187+G188+G189</f>
        <v>43.64</v>
      </c>
      <c r="H185" s="11">
        <f>H186+H187+H188+H189</f>
        <v>23.7</v>
      </c>
      <c r="I185" s="10">
        <f>I186+I187+I188+I189</f>
        <v>23.7</v>
      </c>
      <c r="J185" s="10">
        <f>J186+J187+J188+J189</f>
        <v>23.7</v>
      </c>
      <c r="K185" s="10"/>
    </row>
    <row r="186" spans="1:11" ht="12.75">
      <c r="A186" s="194"/>
      <c r="B186" s="194"/>
      <c r="C186" s="194"/>
      <c r="D186" s="97"/>
      <c r="E186" s="194"/>
      <c r="F186" s="12" t="s">
        <v>8</v>
      </c>
      <c r="G186" s="13">
        <v>0</v>
      </c>
      <c r="H186" s="12">
        <v>0</v>
      </c>
      <c r="I186" s="12">
        <v>0</v>
      </c>
      <c r="J186" s="12">
        <v>0</v>
      </c>
      <c r="K186" s="12"/>
    </row>
    <row r="187" spans="1:11" ht="12.75">
      <c r="A187" s="194"/>
      <c r="B187" s="194"/>
      <c r="C187" s="194"/>
      <c r="D187" s="97"/>
      <c r="E187" s="194"/>
      <c r="F187" s="12" t="s">
        <v>7</v>
      </c>
      <c r="G187" s="12">
        <v>0</v>
      </c>
      <c r="H187" s="12">
        <v>0</v>
      </c>
      <c r="I187" s="13">
        <v>0</v>
      </c>
      <c r="J187" s="12">
        <v>0</v>
      </c>
      <c r="K187" s="12"/>
    </row>
    <row r="188" spans="1:11" ht="12.75">
      <c r="A188" s="194"/>
      <c r="B188" s="194"/>
      <c r="C188" s="194"/>
      <c r="D188" s="97"/>
      <c r="E188" s="194"/>
      <c r="F188" s="12" t="s">
        <v>10</v>
      </c>
      <c r="G188" s="12">
        <v>43.64</v>
      </c>
      <c r="H188" s="12">
        <v>23.7</v>
      </c>
      <c r="I188" s="12">
        <v>23.7</v>
      </c>
      <c r="J188" s="12">
        <v>23.7</v>
      </c>
      <c r="K188" s="12"/>
    </row>
    <row r="189" spans="1:11" ht="12.75">
      <c r="A189" s="195"/>
      <c r="B189" s="195"/>
      <c r="C189" s="195"/>
      <c r="D189" s="98"/>
      <c r="E189" s="195"/>
      <c r="F189" s="14" t="s">
        <v>9</v>
      </c>
      <c r="G189" s="12">
        <v>0</v>
      </c>
      <c r="H189" s="12">
        <v>0</v>
      </c>
      <c r="I189" s="12">
        <v>0</v>
      </c>
      <c r="J189" s="12">
        <v>0</v>
      </c>
      <c r="K189" s="12"/>
    </row>
    <row r="190" spans="1:11" ht="12.75">
      <c r="A190" s="196" t="s">
        <v>103</v>
      </c>
      <c r="B190" s="190" t="s">
        <v>92</v>
      </c>
      <c r="C190" s="190" t="s">
        <v>27</v>
      </c>
      <c r="D190" s="198" t="s">
        <v>205</v>
      </c>
      <c r="E190" s="190" t="s">
        <v>93</v>
      </c>
      <c r="F190" s="16" t="s">
        <v>6</v>
      </c>
      <c r="G190" s="16"/>
      <c r="H190" s="20"/>
      <c r="I190" s="16"/>
      <c r="J190" s="16"/>
      <c r="K190" s="7"/>
    </row>
    <row r="191" spans="1:11" ht="12.75">
      <c r="A191" s="191"/>
      <c r="B191" s="191"/>
      <c r="C191" s="191"/>
      <c r="D191" s="199"/>
      <c r="E191" s="191"/>
      <c r="F191" s="3" t="s">
        <v>8</v>
      </c>
      <c r="G191" s="4"/>
      <c r="H191" s="3"/>
      <c r="I191" s="3"/>
      <c r="J191" s="3"/>
      <c r="K191" s="3"/>
    </row>
    <row r="192" spans="1:11" ht="12.75">
      <c r="A192" s="191"/>
      <c r="B192" s="191"/>
      <c r="C192" s="191"/>
      <c r="D192" s="199"/>
      <c r="E192" s="191"/>
      <c r="F192" s="3" t="s">
        <v>7</v>
      </c>
      <c r="G192" s="3"/>
      <c r="H192" s="3"/>
      <c r="I192" s="4"/>
      <c r="J192" s="3"/>
      <c r="K192" s="3"/>
    </row>
    <row r="193" spans="1:11" ht="12.75">
      <c r="A193" s="191"/>
      <c r="B193" s="191"/>
      <c r="C193" s="191"/>
      <c r="D193" s="199"/>
      <c r="E193" s="191"/>
      <c r="F193" s="3" t="s">
        <v>10</v>
      </c>
      <c r="G193" s="3"/>
      <c r="H193" s="3"/>
      <c r="I193" s="3"/>
      <c r="J193" s="3"/>
      <c r="K193" s="3"/>
    </row>
    <row r="194" spans="1:11" ht="36.75" customHeight="1">
      <c r="A194" s="192"/>
      <c r="B194" s="192"/>
      <c r="C194" s="192"/>
      <c r="D194" s="200"/>
      <c r="E194" s="192"/>
      <c r="F194" s="6" t="s">
        <v>9</v>
      </c>
      <c r="G194" s="3"/>
      <c r="H194" s="3"/>
      <c r="I194" s="3"/>
      <c r="J194" s="3"/>
      <c r="K194" s="3"/>
    </row>
    <row r="195" spans="1:11" ht="12.75">
      <c r="A195" s="189" t="s">
        <v>104</v>
      </c>
      <c r="B195" s="201"/>
      <c r="C195" s="201"/>
      <c r="D195" s="201"/>
      <c r="E195" s="202"/>
      <c r="F195" s="9" t="s">
        <v>6</v>
      </c>
      <c r="G195" s="10">
        <f>G200+G205+G210+G220</f>
        <v>18212.71</v>
      </c>
      <c r="H195" s="11">
        <f>H196+H197+H198+H199</f>
        <v>7410.4</v>
      </c>
      <c r="I195" s="10">
        <f>I196+I197+I198+I199</f>
        <v>7410.4</v>
      </c>
      <c r="J195" s="10">
        <f>J200+J205+J205+J210+J220</f>
        <v>7367.1</v>
      </c>
      <c r="K195" s="10"/>
    </row>
    <row r="196" spans="1:11" ht="12.75">
      <c r="A196" s="203"/>
      <c r="B196" s="204"/>
      <c r="C196" s="204"/>
      <c r="D196" s="204"/>
      <c r="E196" s="205"/>
      <c r="F196" s="12" t="s">
        <v>8</v>
      </c>
      <c r="G196" s="13">
        <v>0</v>
      </c>
      <c r="H196" s="12">
        <f>H201+H206+H211+H216+H221</f>
        <v>1391.3</v>
      </c>
      <c r="I196" s="12">
        <f>I201+I206+I211+I216+I221</f>
        <v>1391.3</v>
      </c>
      <c r="J196" s="12">
        <f>J201+J206+J211+J216+J221</f>
        <v>1391.3</v>
      </c>
      <c r="K196" s="12"/>
    </row>
    <row r="197" spans="1:11" ht="12.75">
      <c r="A197" s="203"/>
      <c r="B197" s="204"/>
      <c r="C197" s="204"/>
      <c r="D197" s="204"/>
      <c r="E197" s="205"/>
      <c r="F197" s="12" t="s">
        <v>7</v>
      </c>
      <c r="G197" s="12">
        <v>0</v>
      </c>
      <c r="H197" s="12">
        <v>0</v>
      </c>
      <c r="I197" s="13">
        <v>0</v>
      </c>
      <c r="J197" s="12">
        <v>0</v>
      </c>
      <c r="K197" s="12"/>
    </row>
    <row r="198" spans="1:11" ht="12.75">
      <c r="A198" s="203"/>
      <c r="B198" s="204"/>
      <c r="C198" s="204"/>
      <c r="D198" s="204"/>
      <c r="E198" s="205"/>
      <c r="F198" s="12" t="s">
        <v>10</v>
      </c>
      <c r="G198" s="12">
        <f>G200+G205+G210+G220</f>
        <v>18212.71</v>
      </c>
      <c r="H198" s="12">
        <f>H203+H208+H213+H218+H223</f>
        <v>4183.2</v>
      </c>
      <c r="I198" s="12">
        <v>4183.2</v>
      </c>
      <c r="J198" s="12">
        <f>J203+J208+J213+J218+J223</f>
        <v>4139.9</v>
      </c>
      <c r="K198" s="12"/>
    </row>
    <row r="199" spans="1:11" ht="12.75">
      <c r="A199" s="206"/>
      <c r="B199" s="207"/>
      <c r="C199" s="207"/>
      <c r="D199" s="207"/>
      <c r="E199" s="208"/>
      <c r="F199" s="14" t="s">
        <v>9</v>
      </c>
      <c r="G199" s="12">
        <v>0</v>
      </c>
      <c r="H199" s="12">
        <f>H204+H209+H214+H219+H219+H224</f>
        <v>1835.9</v>
      </c>
      <c r="I199" s="12">
        <f>I204+I209+I214+I219+I224</f>
        <v>1835.9</v>
      </c>
      <c r="J199" s="12">
        <f>J204+J209+J214+J219+J224</f>
        <v>1835.9</v>
      </c>
      <c r="K199" s="12"/>
    </row>
    <row r="200" spans="1:11" ht="12.75">
      <c r="A200" s="209" t="s">
        <v>109</v>
      </c>
      <c r="B200" s="193" t="s">
        <v>105</v>
      </c>
      <c r="C200" s="193" t="s">
        <v>27</v>
      </c>
      <c r="D200" s="197" t="s">
        <v>205</v>
      </c>
      <c r="E200" s="193" t="s">
        <v>31</v>
      </c>
      <c r="F200" s="10" t="s">
        <v>6</v>
      </c>
      <c r="G200" s="10">
        <f>G201+G202+G203+G204</f>
        <v>229.5</v>
      </c>
      <c r="H200" s="11">
        <f>H201+H202+H203+H204</f>
        <v>0</v>
      </c>
      <c r="I200" s="10">
        <f>I201+I202+I203+I204</f>
        <v>0</v>
      </c>
      <c r="J200" s="10">
        <f>J201+J202+J203+J204</f>
        <v>0</v>
      </c>
      <c r="K200" s="10"/>
    </row>
    <row r="201" spans="1:11" ht="12.75">
      <c r="A201" s="194"/>
      <c r="B201" s="194"/>
      <c r="C201" s="194"/>
      <c r="D201" s="97"/>
      <c r="E201" s="194"/>
      <c r="F201" s="12" t="s">
        <v>8</v>
      </c>
      <c r="G201" s="13">
        <v>0</v>
      </c>
      <c r="H201" s="12">
        <v>0</v>
      </c>
      <c r="I201" s="12">
        <v>0</v>
      </c>
      <c r="J201" s="12">
        <v>0</v>
      </c>
      <c r="K201" s="12"/>
    </row>
    <row r="202" spans="1:11" ht="12.75">
      <c r="A202" s="194"/>
      <c r="B202" s="194"/>
      <c r="C202" s="194"/>
      <c r="D202" s="97"/>
      <c r="E202" s="194"/>
      <c r="F202" s="12" t="s">
        <v>7</v>
      </c>
      <c r="G202" s="12">
        <v>0</v>
      </c>
      <c r="H202" s="12">
        <v>0</v>
      </c>
      <c r="I202" s="13">
        <v>0</v>
      </c>
      <c r="J202" s="12">
        <v>0</v>
      </c>
      <c r="K202" s="12"/>
    </row>
    <row r="203" spans="1:11" ht="12.75">
      <c r="A203" s="194"/>
      <c r="B203" s="194"/>
      <c r="C203" s="194"/>
      <c r="D203" s="97"/>
      <c r="E203" s="194"/>
      <c r="F203" s="12" t="s">
        <v>10</v>
      </c>
      <c r="G203" s="12">
        <v>229.5</v>
      </c>
      <c r="H203" s="12">
        <v>0</v>
      </c>
      <c r="I203" s="12">
        <v>0</v>
      </c>
      <c r="J203" s="12">
        <v>0</v>
      </c>
      <c r="K203" s="12"/>
    </row>
    <row r="204" spans="1:11" ht="12.75">
      <c r="A204" s="195"/>
      <c r="B204" s="195"/>
      <c r="C204" s="195"/>
      <c r="D204" s="98"/>
      <c r="E204" s="195"/>
      <c r="F204" s="14" t="s">
        <v>9</v>
      </c>
      <c r="G204" s="12">
        <v>0</v>
      </c>
      <c r="H204" s="12">
        <v>0</v>
      </c>
      <c r="I204" s="12">
        <v>0</v>
      </c>
      <c r="J204" s="12">
        <v>0</v>
      </c>
      <c r="K204" s="12"/>
    </row>
    <row r="205" spans="1:11" ht="12.75">
      <c r="A205" s="209" t="s">
        <v>110</v>
      </c>
      <c r="B205" s="193" t="s">
        <v>106</v>
      </c>
      <c r="C205" s="193" t="s">
        <v>27</v>
      </c>
      <c r="D205" s="197" t="s">
        <v>205</v>
      </c>
      <c r="E205" s="193" t="s">
        <v>29</v>
      </c>
      <c r="F205" s="10" t="s">
        <v>6</v>
      </c>
      <c r="G205" s="10">
        <f>G206+G207+G208+G209</f>
        <v>10</v>
      </c>
      <c r="H205" s="11">
        <f>H206+H207+H208+H209</f>
        <v>0</v>
      </c>
      <c r="I205" s="10">
        <v>0</v>
      </c>
      <c r="J205" s="10">
        <v>0</v>
      </c>
      <c r="K205" s="10"/>
    </row>
    <row r="206" spans="1:11" ht="12.75">
      <c r="A206" s="194"/>
      <c r="B206" s="194"/>
      <c r="C206" s="194"/>
      <c r="D206" s="97"/>
      <c r="E206" s="194"/>
      <c r="F206" s="12" t="s">
        <v>8</v>
      </c>
      <c r="G206" s="13">
        <v>0</v>
      </c>
      <c r="H206" s="12">
        <v>0</v>
      </c>
      <c r="I206" s="12">
        <v>0</v>
      </c>
      <c r="J206" s="12">
        <v>0</v>
      </c>
      <c r="K206" s="12"/>
    </row>
    <row r="207" spans="1:11" ht="12.75">
      <c r="A207" s="194"/>
      <c r="B207" s="194"/>
      <c r="C207" s="194"/>
      <c r="D207" s="97"/>
      <c r="E207" s="194"/>
      <c r="F207" s="12" t="s">
        <v>7</v>
      </c>
      <c r="G207" s="12">
        <v>0</v>
      </c>
      <c r="H207" s="12">
        <v>0</v>
      </c>
      <c r="I207" s="13">
        <v>0</v>
      </c>
      <c r="J207" s="12">
        <v>0</v>
      </c>
      <c r="K207" s="12"/>
    </row>
    <row r="208" spans="1:11" ht="12.75">
      <c r="A208" s="194"/>
      <c r="B208" s="194"/>
      <c r="C208" s="194"/>
      <c r="D208" s="97"/>
      <c r="E208" s="194"/>
      <c r="F208" s="12" t="s">
        <v>10</v>
      </c>
      <c r="G208" s="12">
        <v>10</v>
      </c>
      <c r="H208" s="12">
        <v>0</v>
      </c>
      <c r="I208" s="12">
        <v>0</v>
      </c>
      <c r="J208" s="12">
        <v>0</v>
      </c>
      <c r="K208" s="12"/>
    </row>
    <row r="209" spans="1:11" ht="56.25" customHeight="1">
      <c r="A209" s="195"/>
      <c r="B209" s="195"/>
      <c r="C209" s="195"/>
      <c r="D209" s="98"/>
      <c r="E209" s="195"/>
      <c r="F209" s="14" t="s">
        <v>9</v>
      </c>
      <c r="G209" s="12">
        <v>0</v>
      </c>
      <c r="H209" s="12">
        <v>0</v>
      </c>
      <c r="I209" s="12">
        <v>0</v>
      </c>
      <c r="J209" s="12">
        <v>0</v>
      </c>
      <c r="K209" s="12"/>
    </row>
    <row r="210" spans="1:11" ht="12.75">
      <c r="A210" s="209" t="s">
        <v>111</v>
      </c>
      <c r="B210" s="193" t="s">
        <v>107</v>
      </c>
      <c r="C210" s="193" t="s">
        <v>27</v>
      </c>
      <c r="D210" s="197" t="s">
        <v>205</v>
      </c>
      <c r="E210" s="193" t="s">
        <v>29</v>
      </c>
      <c r="F210" s="10" t="s">
        <v>6</v>
      </c>
      <c r="G210" s="10">
        <f>G211+G212+G213+G214</f>
        <v>100</v>
      </c>
      <c r="H210" s="11">
        <f>H211+H212+H213+H214</f>
        <v>50</v>
      </c>
      <c r="I210" s="10">
        <f>I211+I212+I213+I214</f>
        <v>50</v>
      </c>
      <c r="J210" s="10">
        <f>J211+J212+J213+J214</f>
        <v>50</v>
      </c>
      <c r="K210" s="10"/>
    </row>
    <row r="211" spans="1:11" ht="12.75">
      <c r="A211" s="194"/>
      <c r="B211" s="194"/>
      <c r="C211" s="194"/>
      <c r="D211" s="97"/>
      <c r="E211" s="194"/>
      <c r="F211" s="12" t="s">
        <v>8</v>
      </c>
      <c r="G211" s="13">
        <v>0</v>
      </c>
      <c r="H211" s="12">
        <v>0</v>
      </c>
      <c r="I211" s="12">
        <v>0</v>
      </c>
      <c r="J211" s="12">
        <v>0</v>
      </c>
      <c r="K211" s="12"/>
    </row>
    <row r="212" spans="1:11" ht="12.75">
      <c r="A212" s="194"/>
      <c r="B212" s="194"/>
      <c r="C212" s="194"/>
      <c r="D212" s="97"/>
      <c r="E212" s="194"/>
      <c r="F212" s="12" t="s">
        <v>7</v>
      </c>
      <c r="G212" s="12">
        <v>0</v>
      </c>
      <c r="H212" s="12">
        <v>0</v>
      </c>
      <c r="I212" s="13">
        <v>0</v>
      </c>
      <c r="J212" s="12">
        <v>0</v>
      </c>
      <c r="K212" s="12"/>
    </row>
    <row r="213" spans="1:11" ht="12.75">
      <c r="A213" s="194"/>
      <c r="B213" s="194"/>
      <c r="C213" s="194"/>
      <c r="D213" s="97"/>
      <c r="E213" s="194"/>
      <c r="F213" s="12" t="s">
        <v>10</v>
      </c>
      <c r="G213" s="12">
        <v>100</v>
      </c>
      <c r="H213" s="12">
        <v>50</v>
      </c>
      <c r="I213" s="12">
        <v>50</v>
      </c>
      <c r="J213" s="12">
        <v>50</v>
      </c>
      <c r="K213" s="12"/>
    </row>
    <row r="214" spans="1:11" ht="60.75" customHeight="1">
      <c r="A214" s="195"/>
      <c r="B214" s="195"/>
      <c r="C214" s="195"/>
      <c r="D214" s="98"/>
      <c r="E214" s="195"/>
      <c r="F214" s="14" t="s">
        <v>9</v>
      </c>
      <c r="G214" s="12">
        <v>0</v>
      </c>
      <c r="H214" s="12">
        <v>0</v>
      </c>
      <c r="I214" s="12">
        <v>0</v>
      </c>
      <c r="J214" s="12">
        <v>0</v>
      </c>
      <c r="K214" s="12"/>
    </row>
    <row r="215" spans="1:11" ht="12.75">
      <c r="A215" s="196" t="s">
        <v>112</v>
      </c>
      <c r="B215" s="190" t="s">
        <v>230</v>
      </c>
      <c r="C215" s="190" t="s">
        <v>27</v>
      </c>
      <c r="D215" s="198" t="s">
        <v>205</v>
      </c>
      <c r="E215" s="190" t="s">
        <v>31</v>
      </c>
      <c r="F215" s="7" t="s">
        <v>6</v>
      </c>
      <c r="G215" s="7"/>
      <c r="H215" s="8"/>
      <c r="I215" s="7"/>
      <c r="J215" s="7"/>
      <c r="K215" s="7"/>
    </row>
    <row r="216" spans="1:11" ht="12.75">
      <c r="A216" s="191"/>
      <c r="B216" s="191"/>
      <c r="C216" s="191"/>
      <c r="D216" s="199"/>
      <c r="E216" s="191"/>
      <c r="F216" s="3" t="s">
        <v>8</v>
      </c>
      <c r="G216" s="4"/>
      <c r="H216" s="3"/>
      <c r="I216" s="3"/>
      <c r="J216" s="3"/>
      <c r="K216" s="3"/>
    </row>
    <row r="217" spans="1:11" ht="12.75">
      <c r="A217" s="191"/>
      <c r="B217" s="191"/>
      <c r="C217" s="191"/>
      <c r="D217" s="199"/>
      <c r="E217" s="191"/>
      <c r="F217" s="3" t="s">
        <v>7</v>
      </c>
      <c r="G217" s="3"/>
      <c r="H217" s="3"/>
      <c r="I217" s="4"/>
      <c r="J217" s="3"/>
      <c r="K217" s="3"/>
    </row>
    <row r="218" spans="1:11" ht="12.75">
      <c r="A218" s="191"/>
      <c r="B218" s="191"/>
      <c r="C218" s="191"/>
      <c r="D218" s="199"/>
      <c r="E218" s="191"/>
      <c r="F218" s="3" t="s">
        <v>10</v>
      </c>
      <c r="G218" s="3"/>
      <c r="H218" s="3"/>
      <c r="I218" s="3"/>
      <c r="J218" s="3"/>
      <c r="K218" s="3"/>
    </row>
    <row r="219" spans="1:11" ht="72.75" customHeight="1">
      <c r="A219" s="192"/>
      <c r="B219" s="192"/>
      <c r="C219" s="192"/>
      <c r="D219" s="200"/>
      <c r="E219" s="192"/>
      <c r="F219" s="6" t="s">
        <v>9</v>
      </c>
      <c r="G219" s="3"/>
      <c r="H219" s="3"/>
      <c r="I219" s="3"/>
      <c r="J219" s="3"/>
      <c r="K219" s="3"/>
    </row>
    <row r="220" spans="1:11" ht="12.75">
      <c r="A220" s="209" t="s">
        <v>113</v>
      </c>
      <c r="B220" s="193" t="s">
        <v>200</v>
      </c>
      <c r="C220" s="193" t="s">
        <v>27</v>
      </c>
      <c r="D220" s="197" t="s">
        <v>205</v>
      </c>
      <c r="E220" s="193" t="s">
        <v>108</v>
      </c>
      <c r="F220" s="10" t="s">
        <v>6</v>
      </c>
      <c r="G220" s="10">
        <f>G221+G222+G223+G224</f>
        <v>17873.21</v>
      </c>
      <c r="H220" s="11">
        <f>H221+H222+H223+H224</f>
        <v>7360.4</v>
      </c>
      <c r="I220" s="10">
        <f>I221+I222+I223+I224</f>
        <v>7360.4</v>
      </c>
      <c r="J220" s="10">
        <f>J221+J222+J223+J224</f>
        <v>7317.1</v>
      </c>
      <c r="K220" s="10"/>
    </row>
    <row r="221" spans="1:11" ht="12.75">
      <c r="A221" s="194"/>
      <c r="B221" s="194"/>
      <c r="C221" s="194"/>
      <c r="D221" s="97"/>
      <c r="E221" s="194"/>
      <c r="F221" s="12" t="s">
        <v>8</v>
      </c>
      <c r="G221" s="13">
        <v>0</v>
      </c>
      <c r="H221" s="12">
        <v>1391.3</v>
      </c>
      <c r="I221" s="12">
        <v>1391.3</v>
      </c>
      <c r="J221" s="12">
        <v>1391.3</v>
      </c>
      <c r="K221" s="12"/>
    </row>
    <row r="222" spans="1:11" ht="12.75">
      <c r="A222" s="194"/>
      <c r="B222" s="194"/>
      <c r="C222" s="194"/>
      <c r="D222" s="97"/>
      <c r="E222" s="194"/>
      <c r="F222" s="12" t="s">
        <v>7</v>
      </c>
      <c r="G222" s="12">
        <v>0</v>
      </c>
      <c r="H222" s="12">
        <v>0</v>
      </c>
      <c r="I222" s="13">
        <v>0</v>
      </c>
      <c r="J222" s="12">
        <v>0</v>
      </c>
      <c r="K222" s="12"/>
    </row>
    <row r="223" spans="1:11" ht="12.75">
      <c r="A223" s="194"/>
      <c r="B223" s="194"/>
      <c r="C223" s="194"/>
      <c r="D223" s="97"/>
      <c r="E223" s="194"/>
      <c r="F223" s="12" t="s">
        <v>10</v>
      </c>
      <c r="G223" s="12">
        <v>17873.21</v>
      </c>
      <c r="H223" s="12">
        <v>4133.2</v>
      </c>
      <c r="I223" s="12">
        <v>4133.2</v>
      </c>
      <c r="J223" s="12">
        <v>4089.9</v>
      </c>
      <c r="K223" s="12"/>
    </row>
    <row r="224" spans="1:11" ht="145.5" customHeight="1">
      <c r="A224" s="195"/>
      <c r="B224" s="195"/>
      <c r="C224" s="195"/>
      <c r="D224" s="98"/>
      <c r="E224" s="195"/>
      <c r="F224" s="14" t="s">
        <v>9</v>
      </c>
      <c r="G224" s="12">
        <v>0</v>
      </c>
      <c r="H224" s="12">
        <v>1835.9</v>
      </c>
      <c r="I224" s="12">
        <v>1835.9</v>
      </c>
      <c r="J224" s="12">
        <v>1835.9</v>
      </c>
      <c r="K224" s="12"/>
    </row>
    <row r="225" spans="1:11" ht="12.75">
      <c r="A225" s="189" t="s">
        <v>114</v>
      </c>
      <c r="B225" s="201"/>
      <c r="C225" s="201"/>
      <c r="D225" s="201"/>
      <c r="E225" s="202"/>
      <c r="F225" s="9" t="s">
        <v>6</v>
      </c>
      <c r="G225" s="10">
        <f>G230+G230</f>
        <v>4</v>
      </c>
      <c r="H225" s="11">
        <f>H230+H235</f>
        <v>0</v>
      </c>
      <c r="I225" s="10">
        <v>0</v>
      </c>
      <c r="J225" s="10">
        <v>0</v>
      </c>
      <c r="K225" s="10"/>
    </row>
    <row r="226" spans="1:11" ht="12.75">
      <c r="A226" s="203"/>
      <c r="B226" s="204"/>
      <c r="C226" s="204"/>
      <c r="D226" s="204"/>
      <c r="E226" s="205"/>
      <c r="F226" s="12" t="s">
        <v>8</v>
      </c>
      <c r="G226" s="13">
        <v>0</v>
      </c>
      <c r="H226" s="12">
        <v>0</v>
      </c>
      <c r="I226" s="12">
        <v>0</v>
      </c>
      <c r="J226" s="12">
        <v>0</v>
      </c>
      <c r="K226" s="12"/>
    </row>
    <row r="227" spans="1:11" ht="12.75">
      <c r="A227" s="203"/>
      <c r="B227" s="204"/>
      <c r="C227" s="204"/>
      <c r="D227" s="204"/>
      <c r="E227" s="205"/>
      <c r="F227" s="12" t="s">
        <v>7</v>
      </c>
      <c r="G227" s="12">
        <v>0</v>
      </c>
      <c r="H227" s="12">
        <v>0</v>
      </c>
      <c r="I227" s="13">
        <v>0</v>
      </c>
      <c r="J227" s="12">
        <v>0</v>
      </c>
      <c r="K227" s="12"/>
    </row>
    <row r="228" spans="1:11" ht="12.75">
      <c r="A228" s="203"/>
      <c r="B228" s="204"/>
      <c r="C228" s="204"/>
      <c r="D228" s="204"/>
      <c r="E228" s="205"/>
      <c r="F228" s="12" t="s">
        <v>10</v>
      </c>
      <c r="G228" s="12">
        <f>G233+G238</f>
        <v>4</v>
      </c>
      <c r="H228" s="12">
        <f>H233+H238</f>
        <v>0</v>
      </c>
      <c r="I228" s="12">
        <v>0</v>
      </c>
      <c r="J228" s="12">
        <v>0</v>
      </c>
      <c r="K228" s="12"/>
    </row>
    <row r="229" spans="1:11" ht="12.75">
      <c r="A229" s="206"/>
      <c r="B229" s="207"/>
      <c r="C229" s="207"/>
      <c r="D229" s="207"/>
      <c r="E229" s="208"/>
      <c r="F229" s="14" t="s">
        <v>9</v>
      </c>
      <c r="G229" s="12">
        <v>0</v>
      </c>
      <c r="H229" s="12">
        <v>0</v>
      </c>
      <c r="I229" s="12">
        <v>0</v>
      </c>
      <c r="J229" s="12">
        <v>0</v>
      </c>
      <c r="K229" s="12"/>
    </row>
    <row r="230" spans="1:11" ht="12.75">
      <c r="A230" s="196" t="s">
        <v>117</v>
      </c>
      <c r="B230" s="190" t="s">
        <v>115</v>
      </c>
      <c r="C230" s="193" t="s">
        <v>27</v>
      </c>
      <c r="D230" s="197" t="s">
        <v>205</v>
      </c>
      <c r="E230" s="190" t="s">
        <v>29</v>
      </c>
      <c r="F230" s="2" t="s">
        <v>6</v>
      </c>
      <c r="G230" s="7">
        <f>G231+G232+G233+G234</f>
        <v>2</v>
      </c>
      <c r="H230" s="8">
        <f>H231+H232+H233+H234</f>
        <v>0</v>
      </c>
      <c r="I230" s="7">
        <v>0</v>
      </c>
      <c r="J230" s="7">
        <v>0</v>
      </c>
      <c r="K230" s="7"/>
    </row>
    <row r="231" spans="1:11" ht="12.75">
      <c r="A231" s="191"/>
      <c r="B231" s="191"/>
      <c r="C231" s="194"/>
      <c r="D231" s="97"/>
      <c r="E231" s="191"/>
      <c r="F231" s="3" t="s">
        <v>8</v>
      </c>
      <c r="G231" s="4">
        <v>0</v>
      </c>
      <c r="H231" s="3">
        <v>0</v>
      </c>
      <c r="I231" s="3">
        <v>0</v>
      </c>
      <c r="J231" s="3">
        <v>0</v>
      </c>
      <c r="K231" s="3"/>
    </row>
    <row r="232" spans="1:11" ht="12.75">
      <c r="A232" s="191"/>
      <c r="B232" s="191"/>
      <c r="C232" s="194"/>
      <c r="D232" s="97"/>
      <c r="E232" s="191"/>
      <c r="F232" s="3" t="s">
        <v>7</v>
      </c>
      <c r="G232" s="3">
        <v>0</v>
      </c>
      <c r="H232" s="3">
        <v>0</v>
      </c>
      <c r="I232" s="4">
        <v>0</v>
      </c>
      <c r="J232" s="3">
        <v>0</v>
      </c>
      <c r="K232" s="3"/>
    </row>
    <row r="233" spans="1:11" ht="12.75">
      <c r="A233" s="191"/>
      <c r="B233" s="191"/>
      <c r="C233" s="194"/>
      <c r="D233" s="97"/>
      <c r="E233" s="191"/>
      <c r="F233" s="3" t="s">
        <v>10</v>
      </c>
      <c r="G233" s="3">
        <v>2</v>
      </c>
      <c r="H233" s="3">
        <v>0</v>
      </c>
      <c r="I233" s="3">
        <v>0</v>
      </c>
      <c r="J233" s="3">
        <v>0</v>
      </c>
      <c r="K233" s="3"/>
    </row>
    <row r="234" spans="1:11" ht="12.75">
      <c r="A234" s="192"/>
      <c r="B234" s="192"/>
      <c r="C234" s="195"/>
      <c r="D234" s="98"/>
      <c r="E234" s="192"/>
      <c r="F234" s="6" t="s">
        <v>9</v>
      </c>
      <c r="G234" s="3">
        <v>0</v>
      </c>
      <c r="H234" s="3">
        <v>0</v>
      </c>
      <c r="I234" s="3">
        <v>0</v>
      </c>
      <c r="J234" s="3">
        <v>0</v>
      </c>
      <c r="K234" s="3"/>
    </row>
    <row r="235" spans="1:11" ht="12.75">
      <c r="A235" s="196" t="s">
        <v>118</v>
      </c>
      <c r="B235" s="190" t="s">
        <v>116</v>
      </c>
      <c r="C235" s="190" t="s">
        <v>27</v>
      </c>
      <c r="D235" s="197" t="s">
        <v>205</v>
      </c>
      <c r="E235" s="190" t="s">
        <v>29</v>
      </c>
      <c r="F235" s="7" t="s">
        <v>6</v>
      </c>
      <c r="G235" s="7">
        <f>G236+G237+G238+G239</f>
        <v>2</v>
      </c>
      <c r="H235" s="8">
        <f>H236+H237+H238+H239</f>
        <v>0</v>
      </c>
      <c r="I235" s="7">
        <v>0</v>
      </c>
      <c r="J235" s="7">
        <v>0</v>
      </c>
      <c r="K235" s="7"/>
    </row>
    <row r="236" spans="1:11" ht="12.75">
      <c r="A236" s="191"/>
      <c r="B236" s="191"/>
      <c r="C236" s="191"/>
      <c r="D236" s="97"/>
      <c r="E236" s="191"/>
      <c r="F236" s="3" t="s">
        <v>8</v>
      </c>
      <c r="G236" s="4">
        <v>0</v>
      </c>
      <c r="H236" s="3">
        <v>0</v>
      </c>
      <c r="I236" s="3">
        <v>0</v>
      </c>
      <c r="J236" s="3">
        <v>0</v>
      </c>
      <c r="K236" s="3"/>
    </row>
    <row r="237" spans="1:11" ht="12.75">
      <c r="A237" s="191"/>
      <c r="B237" s="191"/>
      <c r="C237" s="191"/>
      <c r="D237" s="97"/>
      <c r="E237" s="191"/>
      <c r="F237" s="3" t="s">
        <v>7</v>
      </c>
      <c r="G237" s="3">
        <v>0</v>
      </c>
      <c r="H237" s="3">
        <v>0</v>
      </c>
      <c r="I237" s="4">
        <v>0</v>
      </c>
      <c r="J237" s="3">
        <v>0</v>
      </c>
      <c r="K237" s="3"/>
    </row>
    <row r="238" spans="1:11" ht="12.75">
      <c r="A238" s="191"/>
      <c r="B238" s="191"/>
      <c r="C238" s="191"/>
      <c r="D238" s="97"/>
      <c r="E238" s="191"/>
      <c r="F238" s="3" t="s">
        <v>10</v>
      </c>
      <c r="G238" s="3">
        <v>2</v>
      </c>
      <c r="H238" s="3">
        <v>0</v>
      </c>
      <c r="I238" s="3">
        <v>0</v>
      </c>
      <c r="J238" s="3">
        <v>0</v>
      </c>
      <c r="K238" s="3"/>
    </row>
    <row r="239" spans="1:11" ht="34.5" customHeight="1">
      <c r="A239" s="192"/>
      <c r="B239" s="192"/>
      <c r="C239" s="192"/>
      <c r="D239" s="98"/>
      <c r="E239" s="192"/>
      <c r="F239" s="6" t="s">
        <v>9</v>
      </c>
      <c r="G239" s="3">
        <v>0</v>
      </c>
      <c r="H239" s="3">
        <v>0</v>
      </c>
      <c r="I239" s="3">
        <v>0</v>
      </c>
      <c r="J239" s="3">
        <v>0</v>
      </c>
      <c r="K239" s="3"/>
    </row>
    <row r="240" spans="1:11" ht="12.75">
      <c r="A240" s="189" t="s">
        <v>119</v>
      </c>
      <c r="B240" s="201"/>
      <c r="C240" s="201"/>
      <c r="D240" s="201"/>
      <c r="E240" s="202"/>
      <c r="F240" s="9" t="s">
        <v>6</v>
      </c>
      <c r="G240" s="10">
        <f>G241+G242+G243+G244</f>
        <v>65642.73</v>
      </c>
      <c r="H240" s="11">
        <f>H241+H242+H243+H244</f>
        <v>62149.6</v>
      </c>
      <c r="I240" s="10">
        <f>I241+I242+I243+I244</f>
        <v>62149.6</v>
      </c>
      <c r="J240" s="10">
        <f>J241+J242+J243+J244</f>
        <v>62118.3</v>
      </c>
      <c r="K240" s="10"/>
    </row>
    <row r="241" spans="1:11" ht="12.75">
      <c r="A241" s="203"/>
      <c r="B241" s="204"/>
      <c r="C241" s="204"/>
      <c r="D241" s="204"/>
      <c r="E241" s="205"/>
      <c r="F241" s="12" t="s">
        <v>8</v>
      </c>
      <c r="G241" s="13">
        <v>0</v>
      </c>
      <c r="H241" s="12">
        <v>0</v>
      </c>
      <c r="I241" s="12">
        <v>0</v>
      </c>
      <c r="J241" s="12">
        <v>0</v>
      </c>
      <c r="K241" s="12"/>
    </row>
    <row r="242" spans="1:11" ht="12.75">
      <c r="A242" s="203"/>
      <c r="B242" s="204"/>
      <c r="C242" s="204"/>
      <c r="D242" s="204"/>
      <c r="E242" s="205"/>
      <c r="F242" s="12" t="s">
        <v>7</v>
      </c>
      <c r="G242" s="12">
        <v>0</v>
      </c>
      <c r="H242" s="12">
        <v>0</v>
      </c>
      <c r="I242" s="13">
        <v>0</v>
      </c>
      <c r="J242" s="12">
        <v>0</v>
      </c>
      <c r="K242" s="12"/>
    </row>
    <row r="243" spans="1:11" ht="12.75">
      <c r="A243" s="203"/>
      <c r="B243" s="204"/>
      <c r="C243" s="204"/>
      <c r="D243" s="204"/>
      <c r="E243" s="205"/>
      <c r="F243" s="12" t="s">
        <v>10</v>
      </c>
      <c r="G243" s="12">
        <v>65642.73</v>
      </c>
      <c r="H243" s="12">
        <v>62149.6</v>
      </c>
      <c r="I243" s="12">
        <v>62149.6</v>
      </c>
      <c r="J243" s="12">
        <v>62118.3</v>
      </c>
      <c r="K243" s="12"/>
    </row>
    <row r="244" spans="1:11" ht="12.75">
      <c r="A244" s="206"/>
      <c r="B244" s="207"/>
      <c r="C244" s="207"/>
      <c r="D244" s="207"/>
      <c r="E244" s="208"/>
      <c r="F244" s="14" t="s">
        <v>9</v>
      </c>
      <c r="G244" s="12">
        <v>0</v>
      </c>
      <c r="H244" s="12">
        <v>0</v>
      </c>
      <c r="I244" s="12">
        <v>0</v>
      </c>
      <c r="J244" s="12">
        <v>0</v>
      </c>
      <c r="K244" s="12"/>
    </row>
    <row r="245" spans="1:11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27" customHeight="1" thickBot="1">
      <c r="A246" s="171" t="s">
        <v>0</v>
      </c>
      <c r="B246" s="172"/>
      <c r="C246" s="172"/>
      <c r="D246" s="172"/>
      <c r="E246" s="173"/>
      <c r="F246" s="177" t="s">
        <v>207</v>
      </c>
      <c r="G246" s="178"/>
      <c r="H246" s="178"/>
      <c r="I246" s="178"/>
      <c r="J246" s="178"/>
      <c r="K246" s="179"/>
    </row>
    <row r="247" spans="1:11" ht="27" customHeight="1" thickBot="1">
      <c r="A247" s="168" t="s">
        <v>1</v>
      </c>
      <c r="B247" s="169"/>
      <c r="C247" s="169"/>
      <c r="D247" s="169"/>
      <c r="E247" s="170"/>
      <c r="F247" s="174" t="s">
        <v>208</v>
      </c>
      <c r="G247" s="175"/>
      <c r="H247" s="175"/>
      <c r="I247" s="175"/>
      <c r="J247" s="175"/>
      <c r="K247" s="176"/>
    </row>
    <row r="248" spans="1:11" ht="27" customHeight="1" thickBot="1">
      <c r="A248" s="168" t="s">
        <v>2</v>
      </c>
      <c r="B248" s="169"/>
      <c r="C248" s="169"/>
      <c r="D248" s="169"/>
      <c r="E248" s="170"/>
      <c r="F248" s="174" t="s">
        <v>120</v>
      </c>
      <c r="G248" s="175"/>
      <c r="H248" s="175"/>
      <c r="I248" s="175"/>
      <c r="J248" s="175"/>
      <c r="K248" s="176"/>
    </row>
    <row r="249" spans="1:11" ht="13.5" thickBot="1">
      <c r="A249" s="168" t="s">
        <v>3</v>
      </c>
      <c r="B249" s="169"/>
      <c r="C249" s="169"/>
      <c r="D249" s="169"/>
      <c r="E249" s="170"/>
      <c r="F249" s="174" t="s">
        <v>209</v>
      </c>
      <c r="G249" s="175"/>
      <c r="H249" s="175"/>
      <c r="I249" s="175"/>
      <c r="J249" s="175"/>
      <c r="K249" s="176"/>
    </row>
    <row r="250" spans="1:11" ht="13.5" thickBot="1">
      <c r="A250" s="168" t="s">
        <v>4</v>
      </c>
      <c r="B250" s="169"/>
      <c r="C250" s="169"/>
      <c r="D250" s="169"/>
      <c r="E250" s="170"/>
      <c r="F250" s="174" t="s">
        <v>205</v>
      </c>
      <c r="G250" s="175"/>
      <c r="H250" s="175"/>
      <c r="I250" s="175"/>
      <c r="J250" s="175"/>
      <c r="K250" s="176"/>
    </row>
    <row r="251" spans="1:11" ht="12.75">
      <c r="A251" s="153"/>
      <c r="B251" s="154"/>
      <c r="C251" s="154"/>
      <c r="D251" s="154"/>
      <c r="E251" s="155"/>
      <c r="F251" s="225"/>
      <c r="G251" s="226"/>
      <c r="H251" s="226"/>
      <c r="I251" s="226"/>
      <c r="J251" s="226"/>
      <c r="K251" s="227"/>
    </row>
    <row r="252" spans="1:11" ht="12.75">
      <c r="A252" s="111" t="s">
        <v>210</v>
      </c>
      <c r="B252" s="112"/>
      <c r="C252" s="112"/>
      <c r="D252" s="112"/>
      <c r="E252" s="113"/>
      <c r="F252" s="32" t="s">
        <v>6</v>
      </c>
      <c r="G252" s="33">
        <f>G253+G254+G255+G256</f>
        <v>89060.1</v>
      </c>
      <c r="H252" s="33">
        <f>H253+H254+H255+H256</f>
        <v>88041.2</v>
      </c>
      <c r="I252" s="33">
        <f>I257+I262+I267</f>
        <v>88041.20000000001</v>
      </c>
      <c r="J252" s="33">
        <f>J253+J254+J255+J256</f>
        <v>82635.09999999999</v>
      </c>
      <c r="K252" s="34"/>
    </row>
    <row r="253" spans="1:11" ht="12.75">
      <c r="A253" s="114"/>
      <c r="B253" s="115"/>
      <c r="C253" s="115"/>
      <c r="D253" s="115"/>
      <c r="E253" s="116"/>
      <c r="F253" s="34" t="s">
        <v>8</v>
      </c>
      <c r="G253" s="34">
        <f aca="true" t="shared" si="0" ref="G253:H255">G268+G263+G258</f>
        <v>0</v>
      </c>
      <c r="H253" s="34">
        <f t="shared" si="0"/>
        <v>1331.8999999999999</v>
      </c>
      <c r="I253" s="34">
        <f>I258+I263+I268</f>
        <v>1331.8999999999999</v>
      </c>
      <c r="J253" s="34">
        <f>J258+J263+J268</f>
        <v>1331.8999999999999</v>
      </c>
      <c r="K253" s="34"/>
    </row>
    <row r="254" spans="1:11" ht="12.75">
      <c r="A254" s="114"/>
      <c r="B254" s="115"/>
      <c r="C254" s="115"/>
      <c r="D254" s="115"/>
      <c r="E254" s="116"/>
      <c r="F254" s="34" t="s">
        <v>7</v>
      </c>
      <c r="G254" s="34">
        <f t="shared" si="0"/>
        <v>0</v>
      </c>
      <c r="H254" s="34">
        <f t="shared" si="0"/>
        <v>1206.4</v>
      </c>
      <c r="I254" s="34">
        <f>I259+I264+I269</f>
        <v>1206.4</v>
      </c>
      <c r="J254" s="34">
        <f>J259+J264+J269</f>
        <v>1206.4</v>
      </c>
      <c r="K254" s="34"/>
    </row>
    <row r="255" spans="1:11" ht="12.75">
      <c r="A255" s="114"/>
      <c r="B255" s="115"/>
      <c r="C255" s="115"/>
      <c r="D255" s="115"/>
      <c r="E255" s="116"/>
      <c r="F255" s="34" t="s">
        <v>10</v>
      </c>
      <c r="G255" s="34">
        <f t="shared" si="0"/>
        <v>89060.1</v>
      </c>
      <c r="H255" s="34">
        <f t="shared" si="0"/>
        <v>82675.5</v>
      </c>
      <c r="I255" s="34">
        <f>I260+I265+I270</f>
        <v>82675.5</v>
      </c>
      <c r="J255" s="34">
        <f>J260+J265+J270</f>
        <v>77269.4</v>
      </c>
      <c r="K255" s="34"/>
    </row>
    <row r="256" spans="1:11" ht="14.25" customHeight="1">
      <c r="A256" s="117"/>
      <c r="B256" s="118"/>
      <c r="C256" s="118"/>
      <c r="D256" s="118"/>
      <c r="E256" s="119"/>
      <c r="F256" s="35" t="s">
        <v>9</v>
      </c>
      <c r="G256" s="35">
        <f>G261+G266+G271</f>
        <v>0</v>
      </c>
      <c r="H256" s="35">
        <f>H271+H266+H261</f>
        <v>2827.4</v>
      </c>
      <c r="I256" s="35">
        <f>I261+I266+I271</f>
        <v>2827.4</v>
      </c>
      <c r="J256" s="35">
        <f>J261+J266+J271</f>
        <v>2827.4</v>
      </c>
      <c r="K256" s="35"/>
    </row>
    <row r="257" spans="1:11" ht="12.75">
      <c r="A257" s="210" t="s">
        <v>211</v>
      </c>
      <c r="B257" s="228"/>
      <c r="C257" s="228"/>
      <c r="D257" s="228"/>
      <c r="E257" s="229"/>
      <c r="F257" s="9" t="s">
        <v>6</v>
      </c>
      <c r="G257" s="10">
        <f>G258+G259+G260+G261</f>
        <v>2430.8</v>
      </c>
      <c r="H257" s="10">
        <f>H261+H260+H259+H258</f>
        <v>1413.6000000000001</v>
      </c>
      <c r="I257" s="10">
        <f>I258+I259+I260+I261</f>
        <v>1413.6000000000001</v>
      </c>
      <c r="J257" s="10">
        <f>J258+J259+J260+J261</f>
        <v>1413.6000000000001</v>
      </c>
      <c r="K257" s="11"/>
    </row>
    <row r="258" spans="1:11" ht="12.75">
      <c r="A258" s="211"/>
      <c r="B258" s="230"/>
      <c r="C258" s="230"/>
      <c r="D258" s="230"/>
      <c r="E258" s="231"/>
      <c r="F258" s="12" t="s">
        <v>8</v>
      </c>
      <c r="G258" s="12">
        <v>0</v>
      </c>
      <c r="H258" s="12">
        <v>296.8</v>
      </c>
      <c r="I258" s="12">
        <v>296.8</v>
      </c>
      <c r="J258" s="13">
        <v>296.8</v>
      </c>
      <c r="K258" s="12"/>
    </row>
    <row r="259" spans="1:11" ht="12.75">
      <c r="A259" s="211"/>
      <c r="B259" s="230"/>
      <c r="C259" s="230"/>
      <c r="D259" s="230"/>
      <c r="E259" s="231"/>
      <c r="F259" s="12" t="s">
        <v>7</v>
      </c>
      <c r="G259" s="12">
        <v>0</v>
      </c>
      <c r="H259" s="12">
        <v>1063.9</v>
      </c>
      <c r="I259" s="12">
        <v>1063.9</v>
      </c>
      <c r="J259" s="12">
        <v>1063.9</v>
      </c>
      <c r="K259" s="12"/>
    </row>
    <row r="260" spans="1:11" ht="12.75">
      <c r="A260" s="211"/>
      <c r="B260" s="230"/>
      <c r="C260" s="230"/>
      <c r="D260" s="230"/>
      <c r="E260" s="231"/>
      <c r="F260" s="12" t="s">
        <v>10</v>
      </c>
      <c r="G260" s="12">
        <v>2430.8</v>
      </c>
      <c r="H260" s="12">
        <v>52.9</v>
      </c>
      <c r="I260" s="12">
        <v>52.9</v>
      </c>
      <c r="J260" s="12">
        <v>52.9</v>
      </c>
      <c r="K260" s="13"/>
    </row>
    <row r="261" spans="1:11" ht="12.75">
      <c r="A261" s="212"/>
      <c r="B261" s="232"/>
      <c r="C261" s="232"/>
      <c r="D261" s="232"/>
      <c r="E261" s="233"/>
      <c r="F261" s="12" t="s">
        <v>9</v>
      </c>
      <c r="G261" s="12">
        <v>0</v>
      </c>
      <c r="H261" s="12">
        <v>0</v>
      </c>
      <c r="I261" s="12">
        <v>0</v>
      </c>
      <c r="J261" s="12">
        <v>0</v>
      </c>
      <c r="K261" s="12"/>
    </row>
    <row r="262" spans="1:11" ht="12.75">
      <c r="A262" s="180" t="s">
        <v>212</v>
      </c>
      <c r="B262" s="181"/>
      <c r="C262" s="181"/>
      <c r="D262" s="181"/>
      <c r="E262" s="182"/>
      <c r="F262" s="10" t="s">
        <v>6</v>
      </c>
      <c r="G262" s="10">
        <f>G263+G264+G265+G266</f>
        <v>84284.1</v>
      </c>
      <c r="H262" s="10">
        <f>H263+H264+H265+H266</f>
        <v>83953</v>
      </c>
      <c r="I262" s="10">
        <f>I263+I264+I265+I266</f>
        <v>83953</v>
      </c>
      <c r="J262" s="10">
        <f>J263+J264+J265+J266</f>
        <v>78555.5</v>
      </c>
      <c r="K262" s="12"/>
    </row>
    <row r="263" spans="1:11" ht="12.75">
      <c r="A263" s="183"/>
      <c r="B263" s="184"/>
      <c r="C263" s="184"/>
      <c r="D263" s="184"/>
      <c r="E263" s="185"/>
      <c r="F263" s="12" t="s">
        <v>8</v>
      </c>
      <c r="G263" s="12">
        <v>0</v>
      </c>
      <c r="H263" s="12">
        <v>1035.1</v>
      </c>
      <c r="I263" s="12">
        <v>1035.1</v>
      </c>
      <c r="J263" s="12">
        <v>1035.1</v>
      </c>
      <c r="K263" s="12"/>
    </row>
    <row r="264" spans="1:11" ht="12.75">
      <c r="A264" s="183"/>
      <c r="B264" s="184"/>
      <c r="C264" s="184"/>
      <c r="D264" s="184"/>
      <c r="E264" s="185"/>
      <c r="F264" s="12" t="s">
        <v>7</v>
      </c>
      <c r="G264" s="12">
        <v>0</v>
      </c>
      <c r="H264" s="12">
        <v>142.5</v>
      </c>
      <c r="I264" s="12">
        <v>142.5</v>
      </c>
      <c r="J264" s="12">
        <v>142.5</v>
      </c>
      <c r="K264" s="12"/>
    </row>
    <row r="265" spans="1:11" ht="12.75">
      <c r="A265" s="183"/>
      <c r="B265" s="184"/>
      <c r="C265" s="184"/>
      <c r="D265" s="184"/>
      <c r="E265" s="185"/>
      <c r="F265" s="12" t="s">
        <v>10</v>
      </c>
      <c r="G265" s="12">
        <v>84284.1</v>
      </c>
      <c r="H265" s="12">
        <v>79948</v>
      </c>
      <c r="I265" s="12">
        <v>79948</v>
      </c>
      <c r="J265" s="12">
        <v>74550.5</v>
      </c>
      <c r="K265" s="12"/>
    </row>
    <row r="266" spans="1:11" ht="12.75">
      <c r="A266" s="186"/>
      <c r="B266" s="187"/>
      <c r="C266" s="187"/>
      <c r="D266" s="187"/>
      <c r="E266" s="188"/>
      <c r="F266" s="14" t="s">
        <v>9</v>
      </c>
      <c r="G266" s="14">
        <v>0</v>
      </c>
      <c r="H266" s="14">
        <v>2827.4</v>
      </c>
      <c r="I266" s="14">
        <v>2827.4</v>
      </c>
      <c r="J266" s="14">
        <v>2827.4</v>
      </c>
      <c r="K266" s="14"/>
    </row>
    <row r="267" spans="1:11" ht="12.75">
      <c r="A267" s="180" t="s">
        <v>121</v>
      </c>
      <c r="B267" s="181"/>
      <c r="C267" s="181"/>
      <c r="D267" s="181"/>
      <c r="E267" s="182"/>
      <c r="F267" s="10" t="s">
        <v>6</v>
      </c>
      <c r="G267" s="10">
        <f>G268+G269+G270+G271</f>
        <v>2345.2</v>
      </c>
      <c r="H267" s="10">
        <f>H268+H269+H270+H271</f>
        <v>2674.6</v>
      </c>
      <c r="I267" s="10">
        <f>I268+I269+I270+I271</f>
        <v>2674.6</v>
      </c>
      <c r="J267" s="10">
        <f>J268+J269+J270+J271</f>
        <v>2666</v>
      </c>
      <c r="K267" s="10"/>
    </row>
    <row r="268" spans="1:11" ht="12.75">
      <c r="A268" s="183"/>
      <c r="B268" s="184"/>
      <c r="C268" s="184"/>
      <c r="D268" s="184"/>
      <c r="E268" s="185"/>
      <c r="F268" s="12" t="s">
        <v>8</v>
      </c>
      <c r="G268" s="12">
        <v>0</v>
      </c>
      <c r="H268" s="12">
        <v>0</v>
      </c>
      <c r="I268" s="12">
        <v>0</v>
      </c>
      <c r="J268" s="12">
        <f>J269</f>
        <v>0</v>
      </c>
      <c r="K268" s="12"/>
    </row>
    <row r="269" spans="1:11" ht="12.75">
      <c r="A269" s="183"/>
      <c r="B269" s="184"/>
      <c r="C269" s="184"/>
      <c r="D269" s="184"/>
      <c r="E269" s="185"/>
      <c r="F269" s="12" t="s">
        <v>7</v>
      </c>
      <c r="G269" s="12">
        <v>0</v>
      </c>
      <c r="H269" s="12">
        <v>0</v>
      </c>
      <c r="I269" s="12">
        <v>0</v>
      </c>
      <c r="J269" s="12">
        <v>0</v>
      </c>
      <c r="K269" s="12"/>
    </row>
    <row r="270" spans="1:11" ht="12.75">
      <c r="A270" s="183"/>
      <c r="B270" s="184"/>
      <c r="C270" s="184"/>
      <c r="D270" s="184"/>
      <c r="E270" s="185"/>
      <c r="F270" s="12" t="s">
        <v>10</v>
      </c>
      <c r="G270" s="12">
        <v>2345.2</v>
      </c>
      <c r="H270" s="12">
        <v>2674.6</v>
      </c>
      <c r="I270" s="12">
        <v>2674.6</v>
      </c>
      <c r="J270" s="12">
        <v>2666</v>
      </c>
      <c r="K270" s="12"/>
    </row>
    <row r="271" spans="1:11" ht="12.75">
      <c r="A271" s="186"/>
      <c r="B271" s="187"/>
      <c r="C271" s="187"/>
      <c r="D271" s="187"/>
      <c r="E271" s="188"/>
      <c r="F271" s="14" t="s">
        <v>9</v>
      </c>
      <c r="G271" s="14">
        <v>0</v>
      </c>
      <c r="H271" s="14">
        <v>0</v>
      </c>
      <c r="I271" s="14">
        <v>0</v>
      </c>
      <c r="J271" s="14">
        <v>0</v>
      </c>
      <c r="K271" s="14"/>
    </row>
    <row r="272" spans="1:11" ht="27" customHeight="1" thickBot="1">
      <c r="A272" s="171" t="s">
        <v>0</v>
      </c>
      <c r="B272" s="172"/>
      <c r="C272" s="172"/>
      <c r="D272" s="172"/>
      <c r="E272" s="173"/>
      <c r="F272" s="177" t="s">
        <v>122</v>
      </c>
      <c r="G272" s="178"/>
      <c r="H272" s="178"/>
      <c r="I272" s="178"/>
      <c r="J272" s="178"/>
      <c r="K272" s="179"/>
    </row>
    <row r="273" spans="1:11" ht="26.25" customHeight="1" thickBot="1">
      <c r="A273" s="168" t="s">
        <v>1</v>
      </c>
      <c r="B273" s="169"/>
      <c r="C273" s="169"/>
      <c r="D273" s="169"/>
      <c r="E273" s="170"/>
      <c r="F273" s="174" t="s">
        <v>127</v>
      </c>
      <c r="G273" s="175"/>
      <c r="H273" s="175"/>
      <c r="I273" s="175"/>
      <c r="J273" s="175"/>
      <c r="K273" s="176"/>
    </row>
    <row r="274" spans="1:11" ht="24" customHeight="1" thickBot="1">
      <c r="A274" s="168" t="s">
        <v>2</v>
      </c>
      <c r="B274" s="169"/>
      <c r="C274" s="169"/>
      <c r="D274" s="169"/>
      <c r="E274" s="170"/>
      <c r="F274" s="174" t="s">
        <v>124</v>
      </c>
      <c r="G274" s="175"/>
      <c r="H274" s="175"/>
      <c r="I274" s="175"/>
      <c r="J274" s="175"/>
      <c r="K274" s="176"/>
    </row>
    <row r="275" spans="1:11" ht="13.5" thickBot="1">
      <c r="A275" s="168" t="s">
        <v>3</v>
      </c>
      <c r="B275" s="169"/>
      <c r="C275" s="169"/>
      <c r="D275" s="169"/>
      <c r="E275" s="170"/>
      <c r="F275" s="174" t="s">
        <v>123</v>
      </c>
      <c r="G275" s="175"/>
      <c r="H275" s="175"/>
      <c r="I275" s="175"/>
      <c r="J275" s="175"/>
      <c r="K275" s="176"/>
    </row>
    <row r="276" spans="1:11" ht="13.5" thickBot="1">
      <c r="A276" s="168" t="s">
        <v>4</v>
      </c>
      <c r="B276" s="169"/>
      <c r="C276" s="169"/>
      <c r="D276" s="169"/>
      <c r="E276" s="170"/>
      <c r="F276" s="174" t="s">
        <v>205</v>
      </c>
      <c r="G276" s="175"/>
      <c r="H276" s="175"/>
      <c r="I276" s="175"/>
      <c r="J276" s="175"/>
      <c r="K276" s="176"/>
    </row>
    <row r="277" spans="1:11" ht="12.75">
      <c r="A277" s="153"/>
      <c r="B277" s="154"/>
      <c r="C277" s="154"/>
      <c r="D277" s="154"/>
      <c r="E277" s="155"/>
      <c r="F277" s="225"/>
      <c r="G277" s="226"/>
      <c r="H277" s="226"/>
      <c r="I277" s="226"/>
      <c r="J277" s="226"/>
      <c r="K277" s="227"/>
    </row>
    <row r="278" spans="1:11" ht="12.75">
      <c r="A278" s="144" t="s">
        <v>174</v>
      </c>
      <c r="B278" s="145"/>
      <c r="C278" s="145"/>
      <c r="D278" s="145"/>
      <c r="E278" s="146"/>
      <c r="F278" s="33" t="s">
        <v>6</v>
      </c>
      <c r="G278" s="33">
        <f>G279+G280+G281+G282</f>
        <v>1934.3999999999999</v>
      </c>
      <c r="H278" s="33">
        <f>H279+H280+H281+H282</f>
        <v>1292.1</v>
      </c>
      <c r="I278" s="33">
        <f>I279+I280+I281+I282</f>
        <v>1292.1</v>
      </c>
      <c r="J278" s="33">
        <f>J279+J280+J281+J282</f>
        <v>1229.6000000000001</v>
      </c>
      <c r="K278" s="33"/>
    </row>
    <row r="279" spans="1:11" ht="12.75">
      <c r="A279" s="147"/>
      <c r="B279" s="148"/>
      <c r="C279" s="148"/>
      <c r="D279" s="148"/>
      <c r="E279" s="149"/>
      <c r="F279" s="34" t="s">
        <v>8</v>
      </c>
      <c r="G279" s="34">
        <v>0</v>
      </c>
      <c r="H279" s="34">
        <f aca="true" t="shared" si="1" ref="H279:I282">H289+H284</f>
        <v>0</v>
      </c>
      <c r="I279" s="34">
        <f t="shared" si="1"/>
        <v>0</v>
      </c>
      <c r="J279" s="34">
        <f>J284+J289</f>
        <v>0</v>
      </c>
      <c r="K279" s="34"/>
    </row>
    <row r="280" spans="1:11" ht="12.75">
      <c r="A280" s="147"/>
      <c r="B280" s="148"/>
      <c r="C280" s="148"/>
      <c r="D280" s="148"/>
      <c r="E280" s="149"/>
      <c r="F280" s="34" t="s">
        <v>7</v>
      </c>
      <c r="G280" s="34">
        <v>0</v>
      </c>
      <c r="H280" s="34">
        <f t="shared" si="1"/>
        <v>0</v>
      </c>
      <c r="I280" s="34">
        <f t="shared" si="1"/>
        <v>0</v>
      </c>
      <c r="J280" s="34">
        <f>J285+J290</f>
        <v>0</v>
      </c>
      <c r="K280" s="34"/>
    </row>
    <row r="281" spans="1:11" ht="12.75">
      <c r="A281" s="147"/>
      <c r="B281" s="148"/>
      <c r="C281" s="148"/>
      <c r="D281" s="148"/>
      <c r="E281" s="149"/>
      <c r="F281" s="34" t="s">
        <v>10</v>
      </c>
      <c r="G281" s="34">
        <f>G286+G291</f>
        <v>1934.3999999999999</v>
      </c>
      <c r="H281" s="34">
        <f t="shared" si="1"/>
        <v>1292.1</v>
      </c>
      <c r="I281" s="34">
        <f t="shared" si="1"/>
        <v>1292.1</v>
      </c>
      <c r="J281" s="34">
        <f>J291+J286</f>
        <v>1229.6000000000001</v>
      </c>
      <c r="K281" s="34"/>
    </row>
    <row r="282" spans="1:11" ht="12.75">
      <c r="A282" s="150"/>
      <c r="B282" s="151"/>
      <c r="C282" s="151"/>
      <c r="D282" s="151"/>
      <c r="E282" s="152"/>
      <c r="F282" s="35" t="s">
        <v>9</v>
      </c>
      <c r="G282" s="35">
        <v>0</v>
      </c>
      <c r="H282" s="35">
        <f t="shared" si="1"/>
        <v>0</v>
      </c>
      <c r="I282" s="35">
        <f t="shared" si="1"/>
        <v>0</v>
      </c>
      <c r="J282" s="35">
        <f>J292+J287</f>
        <v>0</v>
      </c>
      <c r="K282" s="35"/>
    </row>
    <row r="283" spans="1:11" ht="12.75">
      <c r="A283" s="189" t="s">
        <v>125</v>
      </c>
      <c r="B283" s="181"/>
      <c r="C283" s="181"/>
      <c r="D283" s="181"/>
      <c r="E283" s="182"/>
      <c r="F283" s="10" t="s">
        <v>6</v>
      </c>
      <c r="G283" s="17">
        <f>G284+G285+G286+G287</f>
        <v>1882.1</v>
      </c>
      <c r="H283" s="17">
        <f>H284+H285+H286+H287</f>
        <v>1232.8</v>
      </c>
      <c r="I283" s="17">
        <f>I284+I285+I286+I287</f>
        <v>1232.8</v>
      </c>
      <c r="J283" s="17">
        <f>J284+J285+J286+J287</f>
        <v>1172.4</v>
      </c>
      <c r="K283" s="12"/>
    </row>
    <row r="284" spans="1:11" ht="12.75">
      <c r="A284" s="183"/>
      <c r="B284" s="184"/>
      <c r="C284" s="184"/>
      <c r="D284" s="184"/>
      <c r="E284" s="185"/>
      <c r="F284" s="12" t="s">
        <v>8</v>
      </c>
      <c r="G284" s="12">
        <v>0</v>
      </c>
      <c r="H284" s="12">
        <v>0</v>
      </c>
      <c r="I284" s="12">
        <v>0</v>
      </c>
      <c r="J284" s="12">
        <v>0</v>
      </c>
      <c r="K284" s="12"/>
    </row>
    <row r="285" spans="1:11" ht="12.75">
      <c r="A285" s="183"/>
      <c r="B285" s="184"/>
      <c r="C285" s="184"/>
      <c r="D285" s="184"/>
      <c r="E285" s="185"/>
      <c r="F285" s="12" t="s">
        <v>7</v>
      </c>
      <c r="G285" s="12">
        <v>0</v>
      </c>
      <c r="H285" s="12">
        <v>0</v>
      </c>
      <c r="I285" s="12">
        <v>0</v>
      </c>
      <c r="J285" s="12">
        <v>0</v>
      </c>
      <c r="K285" s="12"/>
    </row>
    <row r="286" spans="1:11" ht="12.75">
      <c r="A286" s="183"/>
      <c r="B286" s="184"/>
      <c r="C286" s="184"/>
      <c r="D286" s="184"/>
      <c r="E286" s="185"/>
      <c r="F286" s="12" t="s">
        <v>10</v>
      </c>
      <c r="G286" s="12">
        <v>1882.1</v>
      </c>
      <c r="H286" s="12">
        <v>1232.8</v>
      </c>
      <c r="I286" s="12">
        <v>1232.8</v>
      </c>
      <c r="J286" s="12">
        <v>1172.4</v>
      </c>
      <c r="K286" s="12"/>
    </row>
    <row r="287" spans="1:11" ht="12.75">
      <c r="A287" s="186"/>
      <c r="B287" s="187"/>
      <c r="C287" s="187"/>
      <c r="D287" s="187"/>
      <c r="E287" s="188"/>
      <c r="F287" s="14" t="s">
        <v>9</v>
      </c>
      <c r="G287" s="14">
        <v>0</v>
      </c>
      <c r="H287" s="14">
        <v>0</v>
      </c>
      <c r="I287" s="14">
        <v>0</v>
      </c>
      <c r="J287" s="14">
        <v>0</v>
      </c>
      <c r="K287" s="14"/>
    </row>
    <row r="288" spans="1:11" ht="12.75">
      <c r="A288" s="189" t="s">
        <v>126</v>
      </c>
      <c r="B288" s="181"/>
      <c r="C288" s="181"/>
      <c r="D288" s="181"/>
      <c r="E288" s="182"/>
      <c r="F288" s="10" t="s">
        <v>6</v>
      </c>
      <c r="G288" s="10">
        <f>G289+G290+G291+G292</f>
        <v>52.3</v>
      </c>
      <c r="H288" s="10">
        <f>H289+H290+H291+H292</f>
        <v>59.3</v>
      </c>
      <c r="I288" s="10">
        <f>I289+I290+I291+I292</f>
        <v>59.3</v>
      </c>
      <c r="J288" s="10">
        <f>J289+J290+J291+J292</f>
        <v>57.2</v>
      </c>
      <c r="K288" s="12"/>
    </row>
    <row r="289" spans="1:11" ht="12.75">
      <c r="A289" s="183"/>
      <c r="B289" s="184"/>
      <c r="C289" s="184"/>
      <c r="D289" s="184"/>
      <c r="E289" s="185"/>
      <c r="F289" s="12" t="s">
        <v>8</v>
      </c>
      <c r="G289" s="12">
        <v>0</v>
      </c>
      <c r="H289" s="12">
        <v>0</v>
      </c>
      <c r="I289" s="12">
        <v>0</v>
      </c>
      <c r="J289" s="12">
        <v>0</v>
      </c>
      <c r="K289" s="12"/>
    </row>
    <row r="290" spans="1:11" ht="12.75">
      <c r="A290" s="183"/>
      <c r="B290" s="184"/>
      <c r="C290" s="184"/>
      <c r="D290" s="184"/>
      <c r="E290" s="185"/>
      <c r="F290" s="12" t="s">
        <v>7</v>
      </c>
      <c r="G290" s="12">
        <v>0</v>
      </c>
      <c r="H290" s="12">
        <v>0</v>
      </c>
      <c r="I290" s="12">
        <v>0</v>
      </c>
      <c r="J290" s="12">
        <v>0</v>
      </c>
      <c r="K290" s="12"/>
    </row>
    <row r="291" spans="1:11" ht="12.75">
      <c r="A291" s="183"/>
      <c r="B291" s="184"/>
      <c r="C291" s="184"/>
      <c r="D291" s="184"/>
      <c r="E291" s="185"/>
      <c r="F291" s="12" t="s">
        <v>10</v>
      </c>
      <c r="G291" s="12">
        <v>52.3</v>
      </c>
      <c r="H291" s="12">
        <v>59.3</v>
      </c>
      <c r="I291" s="12">
        <v>59.3</v>
      </c>
      <c r="J291" s="12">
        <v>57.2</v>
      </c>
      <c r="K291" s="12"/>
    </row>
    <row r="292" spans="1:11" ht="13.5" customHeight="1">
      <c r="A292" s="186"/>
      <c r="B292" s="187"/>
      <c r="C292" s="187"/>
      <c r="D292" s="187"/>
      <c r="E292" s="188"/>
      <c r="F292" s="14" t="s">
        <v>9</v>
      </c>
      <c r="G292" s="14">
        <v>0</v>
      </c>
      <c r="H292" s="14">
        <v>0</v>
      </c>
      <c r="I292" s="14">
        <v>0</v>
      </c>
      <c r="J292" s="14">
        <v>0</v>
      </c>
      <c r="K292" s="14"/>
    </row>
    <row r="293" spans="1:11" ht="27" customHeight="1" thickBot="1">
      <c r="A293" s="171" t="s">
        <v>0</v>
      </c>
      <c r="B293" s="172"/>
      <c r="C293" s="172"/>
      <c r="D293" s="172"/>
      <c r="E293" s="173"/>
      <c r="F293" s="177" t="s">
        <v>128</v>
      </c>
      <c r="G293" s="178"/>
      <c r="H293" s="178"/>
      <c r="I293" s="178"/>
      <c r="J293" s="178"/>
      <c r="K293" s="179"/>
    </row>
    <row r="294" spans="1:11" ht="26.25" customHeight="1" thickBot="1">
      <c r="A294" s="168" t="s">
        <v>1</v>
      </c>
      <c r="B294" s="169"/>
      <c r="C294" s="169"/>
      <c r="D294" s="169"/>
      <c r="E294" s="170"/>
      <c r="F294" s="174" t="s">
        <v>183</v>
      </c>
      <c r="G294" s="175"/>
      <c r="H294" s="175"/>
      <c r="I294" s="175"/>
      <c r="J294" s="175"/>
      <c r="K294" s="176"/>
    </row>
    <row r="295" spans="1:11" ht="13.5" thickBot="1">
      <c r="A295" s="168" t="s">
        <v>2</v>
      </c>
      <c r="B295" s="169"/>
      <c r="C295" s="169"/>
      <c r="D295" s="169"/>
      <c r="E295" s="170"/>
      <c r="F295" s="174" t="s">
        <v>129</v>
      </c>
      <c r="G295" s="175"/>
      <c r="H295" s="175"/>
      <c r="I295" s="175"/>
      <c r="J295" s="175"/>
      <c r="K295" s="176"/>
    </row>
    <row r="296" spans="1:11" ht="13.5" thickBot="1">
      <c r="A296" s="168" t="s">
        <v>3</v>
      </c>
      <c r="B296" s="169"/>
      <c r="C296" s="169"/>
      <c r="D296" s="169"/>
      <c r="E296" s="170"/>
      <c r="F296" s="174" t="s">
        <v>130</v>
      </c>
      <c r="G296" s="175"/>
      <c r="H296" s="175"/>
      <c r="I296" s="175"/>
      <c r="J296" s="175"/>
      <c r="K296" s="176"/>
    </row>
    <row r="297" spans="1:11" ht="13.5" thickBot="1">
      <c r="A297" s="168" t="s">
        <v>4</v>
      </c>
      <c r="B297" s="169"/>
      <c r="C297" s="169"/>
      <c r="D297" s="169"/>
      <c r="E297" s="170"/>
      <c r="F297" s="174" t="s">
        <v>205</v>
      </c>
      <c r="G297" s="175"/>
      <c r="H297" s="175"/>
      <c r="I297" s="175"/>
      <c r="J297" s="175"/>
      <c r="K297" s="176"/>
    </row>
    <row r="298" spans="1:11" ht="12.75">
      <c r="A298" s="153"/>
      <c r="B298" s="154"/>
      <c r="C298" s="154"/>
      <c r="D298" s="154"/>
      <c r="E298" s="155"/>
      <c r="F298" s="225"/>
      <c r="G298" s="226"/>
      <c r="H298" s="226"/>
      <c r="I298" s="226"/>
      <c r="J298" s="226"/>
      <c r="K298" s="227"/>
    </row>
    <row r="299" spans="1:11" ht="12.75">
      <c r="A299" s="144" t="s">
        <v>131</v>
      </c>
      <c r="B299" s="145"/>
      <c r="C299" s="145"/>
      <c r="D299" s="145"/>
      <c r="E299" s="146"/>
      <c r="F299" s="33" t="s">
        <v>6</v>
      </c>
      <c r="G299" s="33">
        <f>G300+G301+G302+G303</f>
        <v>44945.5</v>
      </c>
      <c r="H299" s="33">
        <f aca="true" t="shared" si="2" ref="H299:J302">H304+H309+H314+H319</f>
        <v>46198.6</v>
      </c>
      <c r="I299" s="33">
        <f t="shared" si="2"/>
        <v>46198.6</v>
      </c>
      <c r="J299" s="33">
        <f t="shared" si="2"/>
        <v>46000.899999999994</v>
      </c>
      <c r="K299" s="33"/>
    </row>
    <row r="300" spans="1:11" ht="12.75">
      <c r="A300" s="147"/>
      <c r="B300" s="148"/>
      <c r="C300" s="148"/>
      <c r="D300" s="148"/>
      <c r="E300" s="149"/>
      <c r="F300" s="34" t="s">
        <v>8</v>
      </c>
      <c r="G300" s="34">
        <v>0</v>
      </c>
      <c r="H300" s="34">
        <f t="shared" si="2"/>
        <v>0</v>
      </c>
      <c r="I300" s="34">
        <f t="shared" si="2"/>
        <v>0</v>
      </c>
      <c r="J300" s="34">
        <f t="shared" si="2"/>
        <v>0</v>
      </c>
      <c r="K300" s="34"/>
    </row>
    <row r="301" spans="1:11" ht="12.75">
      <c r="A301" s="147"/>
      <c r="B301" s="148"/>
      <c r="C301" s="148"/>
      <c r="D301" s="148"/>
      <c r="E301" s="149"/>
      <c r="F301" s="34" t="s">
        <v>7</v>
      </c>
      <c r="G301" s="34">
        <f>G321+G316+G311+G306</f>
        <v>0</v>
      </c>
      <c r="H301" s="34">
        <f t="shared" si="2"/>
        <v>1411.5</v>
      </c>
      <c r="I301" s="34">
        <f t="shared" si="2"/>
        <v>1411.5</v>
      </c>
      <c r="J301" s="34">
        <f t="shared" si="2"/>
        <v>1411.5</v>
      </c>
      <c r="K301" s="34"/>
    </row>
    <row r="302" spans="1:11" ht="12.75">
      <c r="A302" s="147"/>
      <c r="B302" s="148"/>
      <c r="C302" s="148"/>
      <c r="D302" s="148"/>
      <c r="E302" s="149"/>
      <c r="F302" s="34" t="s">
        <v>10</v>
      </c>
      <c r="G302" s="34">
        <f>G322+G317+G312+G307</f>
        <v>44945.5</v>
      </c>
      <c r="H302" s="34">
        <f t="shared" si="2"/>
        <v>44787.1</v>
      </c>
      <c r="I302" s="34">
        <f>I307+I312+I317+I322</f>
        <v>44787.1</v>
      </c>
      <c r="J302" s="34">
        <f t="shared" si="2"/>
        <v>44589.4</v>
      </c>
      <c r="K302" s="34"/>
    </row>
    <row r="303" spans="1:11" ht="12.75">
      <c r="A303" s="150"/>
      <c r="B303" s="151"/>
      <c r="C303" s="151"/>
      <c r="D303" s="151"/>
      <c r="E303" s="152"/>
      <c r="F303" s="35" t="s">
        <v>9</v>
      </c>
      <c r="G303" s="35">
        <f>G323+G318+G313+G308</f>
        <v>0</v>
      </c>
      <c r="H303" s="35">
        <f>H323+H318+H313+H308</f>
        <v>0</v>
      </c>
      <c r="I303" s="35">
        <f>I308+I313+I318+I323</f>
        <v>0</v>
      </c>
      <c r="J303" s="35">
        <f>J308+J313+J318+J323</f>
        <v>0</v>
      </c>
      <c r="K303" s="35"/>
    </row>
    <row r="304" spans="1:11" ht="12.75">
      <c r="A304" s="180" t="s">
        <v>132</v>
      </c>
      <c r="B304" s="234"/>
      <c r="C304" s="234"/>
      <c r="D304" s="234"/>
      <c r="E304" s="235"/>
      <c r="F304" s="10" t="s">
        <v>6</v>
      </c>
      <c r="G304" s="10">
        <f>G305+G306+G307+G308</f>
        <v>304</v>
      </c>
      <c r="H304" s="10">
        <f>H305+H306+H307+H308</f>
        <v>175</v>
      </c>
      <c r="I304" s="10">
        <f>I305+I306+I307+I308</f>
        <v>175</v>
      </c>
      <c r="J304" s="10">
        <f>J305+J306+J307+J308</f>
        <v>104.7</v>
      </c>
      <c r="K304" s="10"/>
    </row>
    <row r="305" spans="1:11" ht="12.75">
      <c r="A305" s="236"/>
      <c r="B305" s="237"/>
      <c r="C305" s="237"/>
      <c r="D305" s="237"/>
      <c r="E305" s="238"/>
      <c r="F305" s="12" t="s">
        <v>8</v>
      </c>
      <c r="G305" s="12">
        <v>0</v>
      </c>
      <c r="H305" s="12">
        <v>0</v>
      </c>
      <c r="I305" s="12">
        <v>0</v>
      </c>
      <c r="J305" s="12">
        <v>0</v>
      </c>
      <c r="K305" s="12"/>
    </row>
    <row r="306" spans="1:11" ht="12.75">
      <c r="A306" s="236"/>
      <c r="B306" s="237"/>
      <c r="C306" s="237"/>
      <c r="D306" s="237"/>
      <c r="E306" s="238"/>
      <c r="F306" s="12" t="s">
        <v>7</v>
      </c>
      <c r="G306" s="12">
        <v>0</v>
      </c>
      <c r="H306" s="12">
        <v>0</v>
      </c>
      <c r="I306" s="12">
        <v>0</v>
      </c>
      <c r="J306" s="12">
        <v>0</v>
      </c>
      <c r="K306" s="12"/>
    </row>
    <row r="307" spans="1:11" ht="12.75">
      <c r="A307" s="236"/>
      <c r="B307" s="237"/>
      <c r="C307" s="237"/>
      <c r="D307" s="237"/>
      <c r="E307" s="238"/>
      <c r="F307" s="12" t="s">
        <v>10</v>
      </c>
      <c r="G307" s="12">
        <v>304</v>
      </c>
      <c r="H307" s="12">
        <v>175</v>
      </c>
      <c r="I307" s="12">
        <v>175</v>
      </c>
      <c r="J307" s="12">
        <v>104.7</v>
      </c>
      <c r="K307" s="12"/>
    </row>
    <row r="308" spans="1:11" ht="12.75">
      <c r="A308" s="239"/>
      <c r="B308" s="240"/>
      <c r="C308" s="240"/>
      <c r="D308" s="240"/>
      <c r="E308" s="241"/>
      <c r="F308" s="14" t="s">
        <v>9</v>
      </c>
      <c r="G308" s="14">
        <v>0</v>
      </c>
      <c r="H308" s="14">
        <v>0</v>
      </c>
      <c r="I308" s="14">
        <v>0</v>
      </c>
      <c r="J308" s="14">
        <v>0</v>
      </c>
      <c r="K308" s="14"/>
    </row>
    <row r="309" spans="1:11" ht="12.75">
      <c r="A309" s="159" t="s">
        <v>133</v>
      </c>
      <c r="B309" s="160"/>
      <c r="C309" s="160"/>
      <c r="D309" s="160"/>
      <c r="E309" s="161"/>
      <c r="F309" s="10" t="s">
        <v>6</v>
      </c>
      <c r="G309" s="7">
        <f>G310+G311+G312+G313</f>
        <v>30098.7</v>
      </c>
      <c r="H309" s="7">
        <f>H310+H311+H312+H313</f>
        <v>33123.5</v>
      </c>
      <c r="I309" s="7">
        <f>I310+I311+I312+I313</f>
        <v>33123.5</v>
      </c>
      <c r="J309" s="10">
        <f>J310+J311+J312+J313</f>
        <v>33123.5</v>
      </c>
      <c r="K309" s="44"/>
    </row>
    <row r="310" spans="1:11" ht="12.75">
      <c r="A310" s="162"/>
      <c r="B310" s="163"/>
      <c r="C310" s="163"/>
      <c r="D310" s="163"/>
      <c r="E310" s="164"/>
      <c r="F310" s="12" t="s">
        <v>8</v>
      </c>
      <c r="G310" s="3">
        <v>0</v>
      </c>
      <c r="H310" s="3">
        <v>0</v>
      </c>
      <c r="I310" s="3">
        <v>0</v>
      </c>
      <c r="J310" s="12">
        <v>0</v>
      </c>
      <c r="K310" s="3"/>
    </row>
    <row r="311" spans="1:11" ht="12.75">
      <c r="A311" s="162"/>
      <c r="B311" s="163"/>
      <c r="C311" s="163"/>
      <c r="D311" s="163"/>
      <c r="E311" s="164"/>
      <c r="F311" s="12" t="s">
        <v>7</v>
      </c>
      <c r="G311" s="3">
        <v>0</v>
      </c>
      <c r="H311" s="3">
        <v>1411.5</v>
      </c>
      <c r="I311" s="3">
        <v>1411.5</v>
      </c>
      <c r="J311" s="12">
        <v>1411.5</v>
      </c>
      <c r="K311" s="3"/>
    </row>
    <row r="312" spans="1:11" ht="12.75">
      <c r="A312" s="162"/>
      <c r="B312" s="163"/>
      <c r="C312" s="163"/>
      <c r="D312" s="163"/>
      <c r="E312" s="164"/>
      <c r="F312" s="12" t="s">
        <v>10</v>
      </c>
      <c r="G312" s="3">
        <v>30098.7</v>
      </c>
      <c r="H312" s="3">
        <v>31712</v>
      </c>
      <c r="I312" s="12">
        <v>31712</v>
      </c>
      <c r="J312" s="12">
        <v>31712</v>
      </c>
      <c r="K312" s="3"/>
    </row>
    <row r="313" spans="1:11" ht="12.75">
      <c r="A313" s="165"/>
      <c r="B313" s="166"/>
      <c r="C313" s="166"/>
      <c r="D313" s="166"/>
      <c r="E313" s="167"/>
      <c r="F313" s="14" t="s">
        <v>9</v>
      </c>
      <c r="G313" s="6">
        <v>0</v>
      </c>
      <c r="H313" s="6">
        <v>0</v>
      </c>
      <c r="I313" s="6">
        <v>0</v>
      </c>
      <c r="J313" s="14">
        <v>0</v>
      </c>
      <c r="K313" s="6"/>
    </row>
    <row r="314" spans="1:11" ht="12.75">
      <c r="A314" s="159" t="s">
        <v>134</v>
      </c>
      <c r="B314" s="160"/>
      <c r="C314" s="160"/>
      <c r="D314" s="160"/>
      <c r="E314" s="161"/>
      <c r="F314" s="10" t="s">
        <v>6</v>
      </c>
      <c r="G314" s="7">
        <f>G315+G316+G317+G318</f>
        <v>120</v>
      </c>
      <c r="H314" s="7">
        <f>H315+H316+H317+H318</f>
        <v>0</v>
      </c>
      <c r="I314" s="7">
        <f>I315+I316+I317+I318</f>
        <v>0</v>
      </c>
      <c r="J314" s="10">
        <f>J315+J316+J317+J318</f>
        <v>0</v>
      </c>
      <c r="K314" s="44"/>
    </row>
    <row r="315" spans="1:11" ht="12.75">
      <c r="A315" s="162"/>
      <c r="B315" s="163"/>
      <c r="C315" s="163"/>
      <c r="D315" s="163"/>
      <c r="E315" s="164"/>
      <c r="F315" s="12" t="s">
        <v>8</v>
      </c>
      <c r="G315" s="3">
        <v>0</v>
      </c>
      <c r="H315" s="3">
        <v>0</v>
      </c>
      <c r="I315" s="3">
        <v>0</v>
      </c>
      <c r="J315" s="12">
        <v>0</v>
      </c>
      <c r="K315" s="3"/>
    </row>
    <row r="316" spans="1:11" ht="12.75">
      <c r="A316" s="162"/>
      <c r="B316" s="163"/>
      <c r="C316" s="163"/>
      <c r="D316" s="163"/>
      <c r="E316" s="164"/>
      <c r="F316" s="12" t="s">
        <v>7</v>
      </c>
      <c r="G316" s="3">
        <v>0</v>
      </c>
      <c r="H316" s="3">
        <v>0</v>
      </c>
      <c r="I316" s="3">
        <v>0</v>
      </c>
      <c r="J316" s="12">
        <v>0</v>
      </c>
      <c r="K316" s="19"/>
    </row>
    <row r="317" spans="1:11" ht="12.75">
      <c r="A317" s="162"/>
      <c r="B317" s="163"/>
      <c r="C317" s="163"/>
      <c r="D317" s="163"/>
      <c r="E317" s="164"/>
      <c r="F317" s="12" t="s">
        <v>10</v>
      </c>
      <c r="G317" s="3">
        <v>120</v>
      </c>
      <c r="H317" s="3">
        <v>0</v>
      </c>
      <c r="I317" s="3">
        <v>0</v>
      </c>
      <c r="J317" s="12">
        <v>0</v>
      </c>
      <c r="K317" s="3"/>
    </row>
    <row r="318" spans="1:11" ht="12.75">
      <c r="A318" s="165"/>
      <c r="B318" s="166"/>
      <c r="C318" s="166"/>
      <c r="D318" s="166"/>
      <c r="E318" s="167"/>
      <c r="F318" s="14" t="s">
        <v>9</v>
      </c>
      <c r="G318" s="6">
        <v>0</v>
      </c>
      <c r="H318" s="6">
        <v>0</v>
      </c>
      <c r="I318" s="6">
        <v>0</v>
      </c>
      <c r="J318" s="14">
        <v>0</v>
      </c>
      <c r="K318" s="6"/>
    </row>
    <row r="319" spans="1:11" ht="12.75">
      <c r="A319" s="159" t="s">
        <v>135</v>
      </c>
      <c r="B319" s="160"/>
      <c r="C319" s="160"/>
      <c r="D319" s="160"/>
      <c r="E319" s="161"/>
      <c r="F319" s="10" t="s">
        <v>6</v>
      </c>
      <c r="G319" s="7">
        <f>G320+G321+G322+G323</f>
        <v>14422.8</v>
      </c>
      <c r="H319" s="7">
        <f>H320+H321+H322+H323</f>
        <v>12900.1</v>
      </c>
      <c r="I319" s="7">
        <f>I320+I321+I322+I323</f>
        <v>12900.1</v>
      </c>
      <c r="J319" s="10">
        <f>J320+J321+J322+J323</f>
        <v>12772.7</v>
      </c>
      <c r="K319" s="44"/>
    </row>
    <row r="320" spans="1:11" ht="12.75">
      <c r="A320" s="162"/>
      <c r="B320" s="163"/>
      <c r="C320" s="163"/>
      <c r="D320" s="163"/>
      <c r="E320" s="164"/>
      <c r="F320" s="12" t="s">
        <v>8</v>
      </c>
      <c r="G320" s="3">
        <v>0</v>
      </c>
      <c r="H320" s="3">
        <v>0</v>
      </c>
      <c r="I320" s="3">
        <v>0</v>
      </c>
      <c r="J320" s="12">
        <v>0</v>
      </c>
      <c r="K320" s="3"/>
    </row>
    <row r="321" spans="1:11" ht="12.75">
      <c r="A321" s="162"/>
      <c r="B321" s="163"/>
      <c r="C321" s="163"/>
      <c r="D321" s="163"/>
      <c r="E321" s="164"/>
      <c r="F321" s="12" t="s">
        <v>7</v>
      </c>
      <c r="G321" s="3">
        <v>0</v>
      </c>
      <c r="H321" s="3">
        <v>0</v>
      </c>
      <c r="I321" s="3">
        <v>0</v>
      </c>
      <c r="J321" s="12">
        <v>0</v>
      </c>
      <c r="K321" s="19"/>
    </row>
    <row r="322" spans="1:11" ht="12.75">
      <c r="A322" s="162"/>
      <c r="B322" s="163"/>
      <c r="C322" s="163"/>
      <c r="D322" s="163"/>
      <c r="E322" s="164"/>
      <c r="F322" s="12" t="s">
        <v>10</v>
      </c>
      <c r="G322" s="3">
        <v>14422.8</v>
      </c>
      <c r="H322" s="3">
        <v>12900.1</v>
      </c>
      <c r="I322" s="3">
        <v>12900.1</v>
      </c>
      <c r="J322" s="12">
        <v>12772.7</v>
      </c>
      <c r="K322" s="3"/>
    </row>
    <row r="323" spans="1:11" ht="12.75">
      <c r="A323" s="165"/>
      <c r="B323" s="166"/>
      <c r="C323" s="166"/>
      <c r="D323" s="166"/>
      <c r="E323" s="167"/>
      <c r="F323" s="14" t="s">
        <v>9</v>
      </c>
      <c r="G323" s="6">
        <v>0</v>
      </c>
      <c r="H323" s="6">
        <v>0</v>
      </c>
      <c r="I323" s="6">
        <v>0</v>
      </c>
      <c r="J323" s="14">
        <v>0</v>
      </c>
      <c r="K323" s="6"/>
    </row>
    <row r="324" spans="1:11" ht="42.75" customHeight="1" thickBot="1">
      <c r="A324" s="171" t="s">
        <v>0</v>
      </c>
      <c r="B324" s="172"/>
      <c r="C324" s="172"/>
      <c r="D324" s="172"/>
      <c r="E324" s="173"/>
      <c r="F324" s="177" t="s">
        <v>136</v>
      </c>
      <c r="G324" s="178"/>
      <c r="H324" s="178"/>
      <c r="I324" s="178"/>
      <c r="J324" s="178"/>
      <c r="K324" s="179"/>
    </row>
    <row r="325" spans="1:11" ht="29.25" customHeight="1" thickBot="1">
      <c r="A325" s="168" t="s">
        <v>1</v>
      </c>
      <c r="B325" s="169"/>
      <c r="C325" s="169"/>
      <c r="D325" s="169"/>
      <c r="E325" s="170"/>
      <c r="F325" s="174" t="s">
        <v>137</v>
      </c>
      <c r="G325" s="175"/>
      <c r="H325" s="175"/>
      <c r="I325" s="175"/>
      <c r="J325" s="175"/>
      <c r="K325" s="176"/>
    </row>
    <row r="326" spans="1:11" ht="13.5" thickBot="1">
      <c r="A326" s="168" t="s">
        <v>2</v>
      </c>
      <c r="B326" s="169"/>
      <c r="C326" s="169"/>
      <c r="D326" s="169"/>
      <c r="E326" s="170"/>
      <c r="F326" s="174" t="s">
        <v>138</v>
      </c>
      <c r="G326" s="175"/>
      <c r="H326" s="175"/>
      <c r="I326" s="175"/>
      <c r="J326" s="175"/>
      <c r="K326" s="176"/>
    </row>
    <row r="327" spans="1:11" ht="13.5" thickBot="1">
      <c r="A327" s="168" t="s">
        <v>3</v>
      </c>
      <c r="B327" s="169"/>
      <c r="C327" s="169"/>
      <c r="D327" s="169"/>
      <c r="E327" s="170"/>
      <c r="F327" s="174" t="s">
        <v>139</v>
      </c>
      <c r="G327" s="175"/>
      <c r="H327" s="175"/>
      <c r="I327" s="175"/>
      <c r="J327" s="175"/>
      <c r="K327" s="176"/>
    </row>
    <row r="328" spans="1:11" ht="13.5" thickBot="1">
      <c r="A328" s="168" t="s">
        <v>4</v>
      </c>
      <c r="B328" s="169"/>
      <c r="C328" s="169"/>
      <c r="D328" s="169"/>
      <c r="E328" s="170"/>
      <c r="F328" s="174" t="s">
        <v>205</v>
      </c>
      <c r="G328" s="175"/>
      <c r="H328" s="175"/>
      <c r="I328" s="175"/>
      <c r="J328" s="175"/>
      <c r="K328" s="176"/>
    </row>
    <row r="329" spans="1:11" ht="12.75">
      <c r="A329" s="153"/>
      <c r="B329" s="154"/>
      <c r="C329" s="154"/>
      <c r="D329" s="154"/>
      <c r="E329" s="155"/>
      <c r="F329" s="225"/>
      <c r="G329" s="226"/>
      <c r="H329" s="226"/>
      <c r="I329" s="226"/>
      <c r="J329" s="226"/>
      <c r="K329" s="227"/>
    </row>
    <row r="330" spans="1:11" ht="12.75">
      <c r="A330" s="144" t="s">
        <v>140</v>
      </c>
      <c r="B330" s="145"/>
      <c r="C330" s="145"/>
      <c r="D330" s="145"/>
      <c r="E330" s="146"/>
      <c r="F330" s="33" t="s">
        <v>6</v>
      </c>
      <c r="G330" s="33">
        <f>G331+G332+G333+G334</f>
        <v>1857.5</v>
      </c>
      <c r="H330" s="33">
        <f>H331+H332+H333+H334</f>
        <v>1136.6</v>
      </c>
      <c r="I330" s="33">
        <f>I331+I332+I333+I334</f>
        <v>1136.6</v>
      </c>
      <c r="J330" s="33">
        <f>J331+J332+J333+J334</f>
        <v>1293.2</v>
      </c>
      <c r="K330" s="33"/>
    </row>
    <row r="331" spans="1:11" ht="12.75">
      <c r="A331" s="147"/>
      <c r="B331" s="148"/>
      <c r="C331" s="148"/>
      <c r="D331" s="148"/>
      <c r="E331" s="149"/>
      <c r="F331" s="34" t="s">
        <v>8</v>
      </c>
      <c r="G331" s="34">
        <f>G336+G341</f>
        <v>231.9</v>
      </c>
      <c r="H331" s="34">
        <f>H336+H341</f>
        <v>77</v>
      </c>
      <c r="I331" s="34">
        <f>I336+I341</f>
        <v>77</v>
      </c>
      <c r="J331" s="34">
        <f>J336+J341</f>
        <v>81.4</v>
      </c>
      <c r="K331" s="34"/>
    </row>
    <row r="332" spans="1:11" ht="12.75">
      <c r="A332" s="147"/>
      <c r="B332" s="148"/>
      <c r="C332" s="148"/>
      <c r="D332" s="148"/>
      <c r="E332" s="149"/>
      <c r="F332" s="34" t="s">
        <v>7</v>
      </c>
      <c r="G332" s="34">
        <v>0</v>
      </c>
      <c r="H332" s="34">
        <v>0</v>
      </c>
      <c r="I332" s="34">
        <v>0</v>
      </c>
      <c r="J332" s="34">
        <v>0</v>
      </c>
      <c r="K332" s="34"/>
    </row>
    <row r="333" spans="1:11" ht="12.75">
      <c r="A333" s="147"/>
      <c r="B333" s="148"/>
      <c r="C333" s="148"/>
      <c r="D333" s="148"/>
      <c r="E333" s="149"/>
      <c r="F333" s="34" t="s">
        <v>10</v>
      </c>
      <c r="G333" s="34">
        <f aca="true" t="shared" si="3" ref="G333:J334">G338+G343</f>
        <v>527.1</v>
      </c>
      <c r="H333" s="34">
        <f t="shared" si="3"/>
        <v>263.6</v>
      </c>
      <c r="I333" s="34">
        <f t="shared" si="3"/>
        <v>263.6</v>
      </c>
      <c r="J333" s="34">
        <f t="shared" si="3"/>
        <v>263.6</v>
      </c>
      <c r="K333" s="34"/>
    </row>
    <row r="334" spans="1:11" ht="12.75">
      <c r="A334" s="150"/>
      <c r="B334" s="151"/>
      <c r="C334" s="151"/>
      <c r="D334" s="151"/>
      <c r="E334" s="152"/>
      <c r="F334" s="35" t="s">
        <v>9</v>
      </c>
      <c r="G334" s="35">
        <f t="shared" si="3"/>
        <v>1098.5</v>
      </c>
      <c r="H334" s="35">
        <f t="shared" si="3"/>
        <v>796</v>
      </c>
      <c r="I334" s="35">
        <f t="shared" si="3"/>
        <v>796</v>
      </c>
      <c r="J334" s="35">
        <f t="shared" si="3"/>
        <v>948.2</v>
      </c>
      <c r="K334" s="35"/>
    </row>
    <row r="335" spans="1:11" ht="12.75" customHeight="1">
      <c r="A335" s="242" t="s">
        <v>144</v>
      </c>
      <c r="B335" s="245" t="s">
        <v>141</v>
      </c>
      <c r="C335" s="245" t="s">
        <v>27</v>
      </c>
      <c r="D335" s="198" t="s">
        <v>205</v>
      </c>
      <c r="E335" s="108" t="s">
        <v>142</v>
      </c>
      <c r="F335" s="10" t="s">
        <v>6</v>
      </c>
      <c r="G335" s="7">
        <f>G336+G337+G338+G339</f>
        <v>475.3</v>
      </c>
      <c r="H335" s="7">
        <f>H336+H337+H338+H339</f>
        <v>490.9</v>
      </c>
      <c r="I335" s="7">
        <f>I336+I337+I338+I339</f>
        <v>490.9</v>
      </c>
      <c r="J335" s="7">
        <f>J336+J337+J338+J339</f>
        <v>600.5</v>
      </c>
      <c r="K335" s="19"/>
    </row>
    <row r="336" spans="1:11" ht="12.75">
      <c r="A336" s="243"/>
      <c r="B336" s="246"/>
      <c r="C336" s="246"/>
      <c r="D336" s="199"/>
      <c r="E336" s="109"/>
      <c r="F336" s="12" t="s">
        <v>8</v>
      </c>
      <c r="G336" s="3">
        <v>70.4</v>
      </c>
      <c r="H336" s="3">
        <v>15.9</v>
      </c>
      <c r="I336" s="3">
        <v>15.9</v>
      </c>
      <c r="J336" s="3">
        <v>20.3</v>
      </c>
      <c r="K336" s="3"/>
    </row>
    <row r="337" spans="1:11" ht="12.75">
      <c r="A337" s="243"/>
      <c r="B337" s="246"/>
      <c r="C337" s="246"/>
      <c r="D337" s="199"/>
      <c r="E337" s="109"/>
      <c r="F337" s="12" t="s">
        <v>7</v>
      </c>
      <c r="G337" s="3">
        <v>0</v>
      </c>
      <c r="H337" s="3">
        <v>0</v>
      </c>
      <c r="I337" s="3">
        <v>0</v>
      </c>
      <c r="J337" s="3">
        <v>0</v>
      </c>
      <c r="K337" s="19"/>
    </row>
    <row r="338" spans="1:11" ht="12.75">
      <c r="A338" s="243"/>
      <c r="B338" s="246"/>
      <c r="C338" s="246"/>
      <c r="D338" s="199"/>
      <c r="E338" s="109"/>
      <c r="F338" s="12" t="s">
        <v>10</v>
      </c>
      <c r="G338" s="3">
        <v>72.3</v>
      </c>
      <c r="H338" s="3">
        <v>36</v>
      </c>
      <c r="I338" s="3">
        <v>36</v>
      </c>
      <c r="J338" s="3">
        <v>37.3</v>
      </c>
      <c r="K338" s="18"/>
    </row>
    <row r="339" spans="1:11" ht="12.75">
      <c r="A339" s="244"/>
      <c r="B339" s="247"/>
      <c r="C339" s="247"/>
      <c r="D339" s="200"/>
      <c r="E339" s="110"/>
      <c r="F339" s="14" t="s">
        <v>9</v>
      </c>
      <c r="G339" s="6">
        <v>332.6</v>
      </c>
      <c r="H339" s="6">
        <v>439</v>
      </c>
      <c r="I339" s="6">
        <v>439</v>
      </c>
      <c r="J339" s="6">
        <v>542.9</v>
      </c>
      <c r="K339" s="6"/>
    </row>
    <row r="340" spans="1:11" ht="12.75">
      <c r="A340" s="242" t="s">
        <v>145</v>
      </c>
      <c r="B340" s="245" t="s">
        <v>143</v>
      </c>
      <c r="C340" s="245" t="s">
        <v>27</v>
      </c>
      <c r="D340" s="198" t="s">
        <v>205</v>
      </c>
      <c r="E340" s="108" t="s">
        <v>142</v>
      </c>
      <c r="F340" s="10" t="s">
        <v>6</v>
      </c>
      <c r="G340" s="7">
        <f>G341+G342+G343+G344</f>
        <v>1382.1999999999998</v>
      </c>
      <c r="H340" s="7">
        <f>H341+H342+H343+H344</f>
        <v>645.7</v>
      </c>
      <c r="I340" s="7">
        <f>I341+I342+I343+I344</f>
        <v>645.7</v>
      </c>
      <c r="J340" s="7">
        <f>J341+J342+J343+J344</f>
        <v>692.7</v>
      </c>
      <c r="K340" s="19"/>
    </row>
    <row r="341" spans="1:11" ht="12.75">
      <c r="A341" s="243"/>
      <c r="B341" s="246"/>
      <c r="C341" s="246"/>
      <c r="D341" s="199"/>
      <c r="E341" s="109"/>
      <c r="F341" s="12" t="s">
        <v>8</v>
      </c>
      <c r="G341" s="3">
        <v>161.5</v>
      </c>
      <c r="H341" s="3">
        <v>61.1</v>
      </c>
      <c r="I341" s="3">
        <v>61.1</v>
      </c>
      <c r="J341" s="3">
        <v>61.1</v>
      </c>
      <c r="K341" s="3"/>
    </row>
    <row r="342" spans="1:11" ht="12.75">
      <c r="A342" s="243"/>
      <c r="B342" s="246"/>
      <c r="C342" s="246"/>
      <c r="D342" s="199"/>
      <c r="E342" s="109"/>
      <c r="F342" s="12" t="s">
        <v>7</v>
      </c>
      <c r="G342" s="3">
        <v>0</v>
      </c>
      <c r="H342" s="3">
        <v>0</v>
      </c>
      <c r="I342" s="3">
        <v>0</v>
      </c>
      <c r="J342" s="3">
        <v>0</v>
      </c>
      <c r="K342" s="19"/>
    </row>
    <row r="343" spans="1:11" ht="12.75">
      <c r="A343" s="243"/>
      <c r="B343" s="246"/>
      <c r="C343" s="246"/>
      <c r="D343" s="199"/>
      <c r="E343" s="109"/>
      <c r="F343" s="12" t="s">
        <v>10</v>
      </c>
      <c r="G343" s="3">
        <v>454.8</v>
      </c>
      <c r="H343" s="3">
        <v>227.6</v>
      </c>
      <c r="I343" s="3">
        <v>227.6</v>
      </c>
      <c r="J343" s="3">
        <v>226.3</v>
      </c>
      <c r="K343" s="18"/>
    </row>
    <row r="344" spans="1:11" ht="12.75">
      <c r="A344" s="244"/>
      <c r="B344" s="247"/>
      <c r="C344" s="247"/>
      <c r="D344" s="200"/>
      <c r="E344" s="110"/>
      <c r="F344" s="14" t="s">
        <v>9</v>
      </c>
      <c r="G344" s="6">
        <v>765.9</v>
      </c>
      <c r="H344" s="6">
        <v>357</v>
      </c>
      <c r="I344" s="6">
        <v>357</v>
      </c>
      <c r="J344" s="6">
        <v>405.3</v>
      </c>
      <c r="K344" s="6"/>
    </row>
    <row r="345" spans="1:11" ht="39" customHeight="1" thickBot="1">
      <c r="A345" s="171" t="s">
        <v>0</v>
      </c>
      <c r="B345" s="172"/>
      <c r="C345" s="172"/>
      <c r="D345" s="172"/>
      <c r="E345" s="173"/>
      <c r="F345" s="177" t="s">
        <v>180</v>
      </c>
      <c r="G345" s="178"/>
      <c r="H345" s="178"/>
      <c r="I345" s="178"/>
      <c r="J345" s="178"/>
      <c r="K345" s="179"/>
    </row>
    <row r="346" spans="1:11" ht="27.75" customHeight="1" thickBot="1">
      <c r="A346" s="168" t="s">
        <v>1</v>
      </c>
      <c r="B346" s="169"/>
      <c r="C346" s="169"/>
      <c r="D346" s="169"/>
      <c r="E346" s="170"/>
      <c r="F346" s="174" t="s">
        <v>178</v>
      </c>
      <c r="G346" s="175"/>
      <c r="H346" s="175"/>
      <c r="I346" s="175"/>
      <c r="J346" s="175"/>
      <c r="K346" s="176"/>
    </row>
    <row r="347" spans="1:13" ht="25.5" customHeight="1" thickBot="1">
      <c r="A347" s="168" t="s">
        <v>2</v>
      </c>
      <c r="B347" s="169"/>
      <c r="C347" s="169"/>
      <c r="D347" s="169"/>
      <c r="E347" s="170"/>
      <c r="F347" s="174" t="s">
        <v>146</v>
      </c>
      <c r="G347" s="175"/>
      <c r="H347" s="175"/>
      <c r="I347" s="175"/>
      <c r="J347" s="175"/>
      <c r="K347" s="176"/>
      <c r="M347" t="s">
        <v>202</v>
      </c>
    </row>
    <row r="348" spans="1:11" ht="14.25" customHeight="1" thickBot="1">
      <c r="A348" s="168" t="s">
        <v>3</v>
      </c>
      <c r="B348" s="169"/>
      <c r="C348" s="169"/>
      <c r="D348" s="169"/>
      <c r="E348" s="170"/>
      <c r="F348" s="174" t="s">
        <v>139</v>
      </c>
      <c r="G348" s="175"/>
      <c r="H348" s="175"/>
      <c r="I348" s="175"/>
      <c r="J348" s="175"/>
      <c r="K348" s="176"/>
    </row>
    <row r="349" spans="1:11" ht="15" customHeight="1" thickBot="1">
      <c r="A349" s="168" t="s">
        <v>4</v>
      </c>
      <c r="B349" s="169"/>
      <c r="C349" s="169"/>
      <c r="D349" s="169"/>
      <c r="E349" s="170"/>
      <c r="F349" s="174" t="s">
        <v>205</v>
      </c>
      <c r="G349" s="175"/>
      <c r="H349" s="175"/>
      <c r="I349" s="175"/>
      <c r="J349" s="175"/>
      <c r="K349" s="176"/>
    </row>
    <row r="350" spans="1:11" ht="12.75">
      <c r="A350" s="144" t="s">
        <v>179</v>
      </c>
      <c r="B350" s="145"/>
      <c r="C350" s="145"/>
      <c r="D350" s="145"/>
      <c r="E350" s="146"/>
      <c r="F350" s="33" t="s">
        <v>6</v>
      </c>
      <c r="G350" s="33">
        <f>G351+G352+G353+G354</f>
        <v>3400</v>
      </c>
      <c r="H350" s="33">
        <f>H351+H352+H353+H354</f>
        <v>2300</v>
      </c>
      <c r="I350" s="33">
        <f>I351+I352+I353+I354</f>
        <v>2300</v>
      </c>
      <c r="J350" s="33">
        <f>J351+J352+J353+J354</f>
        <v>3232.5</v>
      </c>
      <c r="K350" s="25"/>
    </row>
    <row r="351" spans="1:11" ht="12.75">
      <c r="A351" s="147"/>
      <c r="B351" s="148"/>
      <c r="C351" s="148"/>
      <c r="D351" s="148"/>
      <c r="E351" s="149"/>
      <c r="F351" s="34" t="s">
        <v>8</v>
      </c>
      <c r="G351" s="34">
        <f aca="true" t="shared" si="4" ref="G351:J352">G356+G361</f>
        <v>0</v>
      </c>
      <c r="H351" s="34">
        <f t="shared" si="4"/>
        <v>0</v>
      </c>
      <c r="I351" s="34">
        <f t="shared" si="4"/>
        <v>0</v>
      </c>
      <c r="J351" s="34">
        <f t="shared" si="4"/>
        <v>868.3</v>
      </c>
      <c r="K351" s="21"/>
    </row>
    <row r="352" spans="1:11" ht="12.75">
      <c r="A352" s="147"/>
      <c r="B352" s="148"/>
      <c r="C352" s="148"/>
      <c r="D352" s="148"/>
      <c r="E352" s="149"/>
      <c r="F352" s="34" t="s">
        <v>7</v>
      </c>
      <c r="G352" s="34">
        <f t="shared" si="4"/>
        <v>0</v>
      </c>
      <c r="H352" s="34">
        <f t="shared" si="4"/>
        <v>0</v>
      </c>
      <c r="I352" s="34">
        <f t="shared" si="4"/>
        <v>0</v>
      </c>
      <c r="J352" s="34">
        <f t="shared" si="4"/>
        <v>745.7</v>
      </c>
      <c r="K352" s="21"/>
    </row>
    <row r="353" spans="1:11" ht="12.75">
      <c r="A353" s="147"/>
      <c r="B353" s="148"/>
      <c r="C353" s="148"/>
      <c r="D353" s="148"/>
      <c r="E353" s="149"/>
      <c r="F353" s="34" t="s">
        <v>10</v>
      </c>
      <c r="G353" s="34">
        <f>G358+G363</f>
        <v>3400</v>
      </c>
      <c r="H353" s="34">
        <f>H358+H363</f>
        <v>2300</v>
      </c>
      <c r="I353" s="34">
        <f>I363+I358</f>
        <v>2300</v>
      </c>
      <c r="J353" s="34">
        <f>J358+J363</f>
        <v>1618.5</v>
      </c>
      <c r="K353" s="26"/>
    </row>
    <row r="354" spans="1:11" ht="12.75">
      <c r="A354" s="150"/>
      <c r="B354" s="151"/>
      <c r="C354" s="151"/>
      <c r="D354" s="151"/>
      <c r="E354" s="152"/>
      <c r="F354" s="35" t="s">
        <v>9</v>
      </c>
      <c r="G354" s="35">
        <f>G364+G359</f>
        <v>0</v>
      </c>
      <c r="H354" s="35">
        <f>H359+H364</f>
        <v>0</v>
      </c>
      <c r="I354" s="35">
        <f>I364+I359</f>
        <v>0</v>
      </c>
      <c r="J354" s="35">
        <f>J359+J364</f>
        <v>0</v>
      </c>
      <c r="K354" s="22"/>
    </row>
    <row r="355" spans="1:11" ht="12.75">
      <c r="A355" s="248" t="s">
        <v>181</v>
      </c>
      <c r="B355" s="157"/>
      <c r="C355" s="157"/>
      <c r="D355" s="157"/>
      <c r="E355" s="158"/>
      <c r="F355" s="10" t="s">
        <v>6</v>
      </c>
      <c r="G355" s="14">
        <f>G356+G357+G358+G359</f>
        <v>3000</v>
      </c>
      <c r="H355" s="14">
        <f>H356+H357+H358+H359</f>
        <v>1900</v>
      </c>
      <c r="I355" s="14">
        <f>I356+I357+I358+I359</f>
        <v>1900</v>
      </c>
      <c r="J355" s="14">
        <f>J356+J357+J358+J359</f>
        <v>2620.8</v>
      </c>
      <c r="K355" s="22"/>
    </row>
    <row r="356" spans="1:11" ht="12.75">
      <c r="A356" s="102"/>
      <c r="B356" s="103"/>
      <c r="C356" s="103"/>
      <c r="D356" s="103"/>
      <c r="E356" s="104"/>
      <c r="F356" s="12" t="s">
        <v>8</v>
      </c>
      <c r="G356" s="14">
        <v>0</v>
      </c>
      <c r="H356" s="14">
        <v>0</v>
      </c>
      <c r="I356" s="14">
        <v>0</v>
      </c>
      <c r="J356" s="14">
        <v>562.5</v>
      </c>
      <c r="K356" s="22"/>
    </row>
    <row r="357" spans="1:11" ht="12.75">
      <c r="A357" s="102"/>
      <c r="B357" s="103"/>
      <c r="C357" s="103"/>
      <c r="D357" s="103"/>
      <c r="E357" s="104"/>
      <c r="F357" s="12" t="s">
        <v>7</v>
      </c>
      <c r="G357" s="14">
        <v>0</v>
      </c>
      <c r="H357" s="14">
        <v>0</v>
      </c>
      <c r="I357" s="14">
        <v>0</v>
      </c>
      <c r="J357" s="14">
        <v>745.7</v>
      </c>
      <c r="K357" s="22"/>
    </row>
    <row r="358" spans="1:11" ht="12.75">
      <c r="A358" s="102"/>
      <c r="B358" s="103"/>
      <c r="C358" s="103"/>
      <c r="D358" s="103"/>
      <c r="E358" s="104"/>
      <c r="F358" s="12" t="s">
        <v>10</v>
      </c>
      <c r="G358" s="14">
        <v>3000</v>
      </c>
      <c r="H358" s="14">
        <v>1900</v>
      </c>
      <c r="I358" s="14">
        <v>1900</v>
      </c>
      <c r="J358" s="14">
        <v>1312.6</v>
      </c>
      <c r="K358" s="22"/>
    </row>
    <row r="359" spans="1:11" ht="12.75">
      <c r="A359" s="105"/>
      <c r="B359" s="106"/>
      <c r="C359" s="106"/>
      <c r="D359" s="106"/>
      <c r="E359" s="107"/>
      <c r="F359" s="14" t="s">
        <v>9</v>
      </c>
      <c r="G359" s="14">
        <v>0</v>
      </c>
      <c r="H359" s="14">
        <v>0</v>
      </c>
      <c r="I359" s="14">
        <v>0</v>
      </c>
      <c r="J359" s="14">
        <v>0</v>
      </c>
      <c r="K359" s="22"/>
    </row>
    <row r="360" spans="1:11" ht="12.75">
      <c r="A360" s="156" t="s">
        <v>182</v>
      </c>
      <c r="B360" s="157"/>
      <c r="C360" s="157"/>
      <c r="D360" s="157"/>
      <c r="E360" s="158"/>
      <c r="F360" s="10" t="s">
        <v>6</v>
      </c>
      <c r="G360" s="14">
        <f>G361+G362+G363+G364</f>
        <v>400</v>
      </c>
      <c r="H360" s="14">
        <f>H361+H362+H363+H364</f>
        <v>400</v>
      </c>
      <c r="I360" s="14">
        <f>I361+I362+I363+I364</f>
        <v>400</v>
      </c>
      <c r="J360" s="14">
        <f>J361+J362+J363+J364</f>
        <v>611.7</v>
      </c>
      <c r="K360" s="22"/>
    </row>
    <row r="361" spans="1:11" ht="12.75">
      <c r="A361" s="102"/>
      <c r="B361" s="103"/>
      <c r="C361" s="103"/>
      <c r="D361" s="103"/>
      <c r="E361" s="104"/>
      <c r="F361" s="12" t="s">
        <v>8</v>
      </c>
      <c r="G361" s="14">
        <v>0</v>
      </c>
      <c r="H361" s="14">
        <v>0</v>
      </c>
      <c r="I361" s="14">
        <v>0</v>
      </c>
      <c r="J361" s="14">
        <v>305.8</v>
      </c>
      <c r="K361" s="22"/>
    </row>
    <row r="362" spans="1:11" ht="12.75">
      <c r="A362" s="102"/>
      <c r="B362" s="103"/>
      <c r="C362" s="103"/>
      <c r="D362" s="103"/>
      <c r="E362" s="104"/>
      <c r="F362" s="12" t="s">
        <v>7</v>
      </c>
      <c r="G362" s="14">
        <v>0</v>
      </c>
      <c r="H362" s="14">
        <v>0</v>
      </c>
      <c r="I362" s="14">
        <v>0</v>
      </c>
      <c r="J362" s="14">
        <v>0</v>
      </c>
      <c r="K362" s="22"/>
    </row>
    <row r="363" spans="1:11" ht="12.75">
      <c r="A363" s="102"/>
      <c r="B363" s="103"/>
      <c r="C363" s="103"/>
      <c r="D363" s="103"/>
      <c r="E363" s="104"/>
      <c r="F363" s="12" t="s">
        <v>10</v>
      </c>
      <c r="G363" s="14">
        <v>400</v>
      </c>
      <c r="H363" s="14">
        <v>400</v>
      </c>
      <c r="I363" s="14">
        <v>400</v>
      </c>
      <c r="J363" s="14">
        <v>305.9</v>
      </c>
      <c r="K363" s="22"/>
    </row>
    <row r="364" spans="1:11" ht="12.75">
      <c r="A364" s="105"/>
      <c r="B364" s="106"/>
      <c r="C364" s="106"/>
      <c r="D364" s="106"/>
      <c r="E364" s="107"/>
      <c r="F364" s="14" t="s">
        <v>9</v>
      </c>
      <c r="G364" s="14">
        <v>0</v>
      </c>
      <c r="H364" s="14">
        <v>0</v>
      </c>
      <c r="I364" s="14">
        <v>0</v>
      </c>
      <c r="J364" s="14">
        <v>0</v>
      </c>
      <c r="K364" s="22"/>
    </row>
    <row r="365" spans="1:11" ht="26.25" customHeight="1" thickBot="1">
      <c r="A365" s="141" t="s">
        <v>0</v>
      </c>
      <c r="B365" s="142"/>
      <c r="C365" s="142"/>
      <c r="D365" s="142"/>
      <c r="E365" s="143"/>
      <c r="F365" s="135" t="s">
        <v>203</v>
      </c>
      <c r="G365" s="136"/>
      <c r="H365" s="136"/>
      <c r="I365" s="136"/>
      <c r="J365" s="136"/>
      <c r="K365" s="137"/>
    </row>
    <row r="366" spans="1:11" ht="24.75" customHeight="1" thickBot="1">
      <c r="A366" s="78" t="s">
        <v>1</v>
      </c>
      <c r="B366" s="79"/>
      <c r="C366" s="79"/>
      <c r="D366" s="79"/>
      <c r="E366" s="80"/>
      <c r="F366" s="83" t="s">
        <v>184</v>
      </c>
      <c r="G366" s="84"/>
      <c r="H366" s="84"/>
      <c r="I366" s="84"/>
      <c r="J366" s="84"/>
      <c r="K366" s="85"/>
    </row>
    <row r="367" spans="1:11" ht="25.5" customHeight="1" thickBot="1">
      <c r="A367" s="78" t="s">
        <v>2</v>
      </c>
      <c r="B367" s="79"/>
      <c r="C367" s="79"/>
      <c r="D367" s="79"/>
      <c r="E367" s="80"/>
      <c r="F367" s="83" t="s">
        <v>148</v>
      </c>
      <c r="G367" s="84"/>
      <c r="H367" s="84"/>
      <c r="I367" s="84"/>
      <c r="J367" s="84"/>
      <c r="K367" s="85"/>
    </row>
    <row r="368" spans="1:11" ht="13.5" thickBot="1">
      <c r="A368" s="78" t="s">
        <v>3</v>
      </c>
      <c r="B368" s="79"/>
      <c r="C368" s="79"/>
      <c r="D368" s="79"/>
      <c r="E368" s="80"/>
      <c r="F368" s="83" t="s">
        <v>185</v>
      </c>
      <c r="G368" s="84"/>
      <c r="H368" s="84"/>
      <c r="I368" s="84"/>
      <c r="J368" s="84"/>
      <c r="K368" s="85"/>
    </row>
    <row r="369" spans="1:11" ht="15" customHeight="1" thickBot="1">
      <c r="A369" s="78" t="s">
        <v>4</v>
      </c>
      <c r="B369" s="79"/>
      <c r="C369" s="79"/>
      <c r="D369" s="79"/>
      <c r="E369" s="80"/>
      <c r="F369" s="83" t="s">
        <v>205</v>
      </c>
      <c r="G369" s="84"/>
      <c r="H369" s="84"/>
      <c r="I369" s="84"/>
      <c r="J369" s="84"/>
      <c r="K369" s="85"/>
    </row>
    <row r="370" spans="1:13" ht="12.75">
      <c r="A370" s="126" t="s">
        <v>223</v>
      </c>
      <c r="B370" s="127"/>
      <c r="C370" s="127"/>
      <c r="D370" s="127"/>
      <c r="E370" s="128"/>
      <c r="F370" s="33" t="s">
        <v>6</v>
      </c>
      <c r="G370" s="33">
        <f>G371+G372+G373+G374</f>
        <v>2765.43</v>
      </c>
      <c r="H370" s="33">
        <f>H371+H372+H373+H374</f>
        <v>1101.84</v>
      </c>
      <c r="I370" s="33">
        <f>I371+I372+I373+I374</f>
        <v>1101.84</v>
      </c>
      <c r="J370" s="33">
        <f>J371+J372+J373+J374</f>
        <v>1013.61</v>
      </c>
      <c r="K370" s="33"/>
      <c r="L370" s="59"/>
      <c r="M370" s="37"/>
    </row>
    <row r="371" spans="1:11" ht="12.75">
      <c r="A371" s="129"/>
      <c r="B371" s="130"/>
      <c r="C371" s="130"/>
      <c r="D371" s="130"/>
      <c r="E371" s="131"/>
      <c r="F371" s="34" t="s">
        <v>8</v>
      </c>
      <c r="G371" s="34">
        <v>0</v>
      </c>
      <c r="H371" s="34">
        <v>0</v>
      </c>
      <c r="I371" s="34">
        <v>0</v>
      </c>
      <c r="J371" s="34">
        <v>0</v>
      </c>
      <c r="K371" s="34"/>
    </row>
    <row r="372" spans="1:11" ht="12.75">
      <c r="A372" s="129"/>
      <c r="B372" s="130"/>
      <c r="C372" s="130"/>
      <c r="D372" s="130"/>
      <c r="E372" s="131"/>
      <c r="F372" s="34" t="s">
        <v>7</v>
      </c>
      <c r="G372" s="34">
        <v>0</v>
      </c>
      <c r="H372" s="34">
        <v>0</v>
      </c>
      <c r="I372" s="34">
        <v>0</v>
      </c>
      <c r="J372" s="34">
        <v>0</v>
      </c>
      <c r="K372" s="34"/>
    </row>
    <row r="373" spans="1:11" ht="12.75">
      <c r="A373" s="129"/>
      <c r="B373" s="130"/>
      <c r="C373" s="130"/>
      <c r="D373" s="130"/>
      <c r="E373" s="131"/>
      <c r="F373" s="34" t="s">
        <v>10</v>
      </c>
      <c r="G373" s="34">
        <f>G378</f>
        <v>2765.43</v>
      </c>
      <c r="H373" s="34">
        <f>H378</f>
        <v>1101.84</v>
      </c>
      <c r="I373" s="34">
        <f>I375</f>
        <v>1101.84</v>
      </c>
      <c r="J373" s="34">
        <f>J378</f>
        <v>1013.61</v>
      </c>
      <c r="K373" s="34"/>
    </row>
    <row r="374" spans="1:11" ht="12.75" customHeight="1">
      <c r="A374" s="132"/>
      <c r="B374" s="133"/>
      <c r="C374" s="133"/>
      <c r="D374" s="133"/>
      <c r="E374" s="134"/>
      <c r="F374" s="35" t="s">
        <v>9</v>
      </c>
      <c r="G374" s="35">
        <v>0</v>
      </c>
      <c r="H374" s="35">
        <v>0</v>
      </c>
      <c r="I374" s="35">
        <v>0</v>
      </c>
      <c r="J374" s="35">
        <f>J379</f>
        <v>0</v>
      </c>
      <c r="K374" s="35"/>
    </row>
    <row r="375" spans="1:11" ht="12.75" customHeight="1">
      <c r="A375" s="138" t="s">
        <v>147</v>
      </c>
      <c r="B375" s="108" t="s">
        <v>187</v>
      </c>
      <c r="C375" s="108" t="s">
        <v>27</v>
      </c>
      <c r="D375" s="96" t="s">
        <v>205</v>
      </c>
      <c r="E375" s="108" t="s">
        <v>186</v>
      </c>
      <c r="F375" s="10" t="s">
        <v>6</v>
      </c>
      <c r="G375" s="17">
        <f>G376+G377+G378+G379</f>
        <v>2765.43</v>
      </c>
      <c r="H375" s="17">
        <f>H376+H377+H378+H379</f>
        <v>1101.84</v>
      </c>
      <c r="I375" s="17">
        <f>I376+I377+I378+I379</f>
        <v>1101.84</v>
      </c>
      <c r="J375" s="17">
        <f>J376+J377+J378+J379</f>
        <v>1013.61</v>
      </c>
      <c r="K375" s="23"/>
    </row>
    <row r="376" spans="1:11" ht="12.75" customHeight="1">
      <c r="A376" s="139"/>
      <c r="B376" s="109"/>
      <c r="C376" s="109"/>
      <c r="D376" s="97"/>
      <c r="E376" s="109"/>
      <c r="F376" s="12" t="s">
        <v>8</v>
      </c>
      <c r="G376" s="12">
        <v>0</v>
      </c>
      <c r="H376" s="12">
        <v>0</v>
      </c>
      <c r="I376" s="12">
        <v>0</v>
      </c>
      <c r="J376" s="12">
        <v>0</v>
      </c>
      <c r="K376" s="12"/>
    </row>
    <row r="377" spans="1:11" ht="13.5" customHeight="1">
      <c r="A377" s="139"/>
      <c r="B377" s="109"/>
      <c r="C377" s="109"/>
      <c r="D377" s="97"/>
      <c r="E377" s="109"/>
      <c r="F377" s="12" t="s">
        <v>7</v>
      </c>
      <c r="G377" s="12">
        <v>0</v>
      </c>
      <c r="H377" s="12">
        <v>0</v>
      </c>
      <c r="I377" s="12">
        <v>0</v>
      </c>
      <c r="J377" s="12">
        <v>0</v>
      </c>
      <c r="K377" s="23"/>
    </row>
    <row r="378" spans="1:11" ht="13.5" customHeight="1">
      <c r="A378" s="139"/>
      <c r="B378" s="109"/>
      <c r="C378" s="109"/>
      <c r="D378" s="97"/>
      <c r="E378" s="109"/>
      <c r="F378" s="12" t="s">
        <v>10</v>
      </c>
      <c r="G378" s="24">
        <v>2765.43</v>
      </c>
      <c r="H378" s="12">
        <v>1101.84</v>
      </c>
      <c r="I378" s="12">
        <v>1101.84</v>
      </c>
      <c r="J378" s="12">
        <v>1013.61</v>
      </c>
      <c r="K378" s="52"/>
    </row>
    <row r="379" spans="1:13" ht="116.25" customHeight="1">
      <c r="A379" s="140"/>
      <c r="B379" s="110"/>
      <c r="C379" s="110"/>
      <c r="D379" s="98"/>
      <c r="E379" s="110"/>
      <c r="F379" s="14" t="s">
        <v>177</v>
      </c>
      <c r="G379" s="14">
        <v>0</v>
      </c>
      <c r="H379" s="14">
        <v>0</v>
      </c>
      <c r="I379" s="14">
        <v>0</v>
      </c>
      <c r="J379" s="14">
        <v>0</v>
      </c>
      <c r="K379" s="14"/>
      <c r="L379" s="58"/>
      <c r="M379" s="37"/>
    </row>
    <row r="380" spans="1:12" ht="26.25" customHeight="1" thickBot="1">
      <c r="A380" s="141" t="s">
        <v>0</v>
      </c>
      <c r="B380" s="142"/>
      <c r="C380" s="142"/>
      <c r="D380" s="142"/>
      <c r="E380" s="143"/>
      <c r="F380" s="135" t="s">
        <v>213</v>
      </c>
      <c r="G380" s="136"/>
      <c r="H380" s="136"/>
      <c r="I380" s="136"/>
      <c r="J380" s="136"/>
      <c r="K380" s="137"/>
      <c r="L380" s="45"/>
    </row>
    <row r="381" spans="1:12" ht="27" customHeight="1" thickBot="1">
      <c r="A381" s="78" t="s">
        <v>1</v>
      </c>
      <c r="B381" s="79"/>
      <c r="C381" s="79"/>
      <c r="D381" s="79"/>
      <c r="E381" s="80"/>
      <c r="F381" s="83" t="s">
        <v>221</v>
      </c>
      <c r="G381" s="84"/>
      <c r="H381" s="84"/>
      <c r="I381" s="84"/>
      <c r="J381" s="84"/>
      <c r="K381" s="85"/>
      <c r="L381" s="45"/>
    </row>
    <row r="382" spans="1:12" ht="13.5" thickBot="1">
      <c r="A382" s="78" t="s">
        <v>2</v>
      </c>
      <c r="B382" s="79"/>
      <c r="C382" s="79"/>
      <c r="D382" s="79"/>
      <c r="E382" s="80"/>
      <c r="F382" s="83" t="s">
        <v>149</v>
      </c>
      <c r="G382" s="84"/>
      <c r="H382" s="84"/>
      <c r="I382" s="84"/>
      <c r="J382" s="84"/>
      <c r="K382" s="85"/>
      <c r="L382" s="45"/>
    </row>
    <row r="383" spans="1:12" ht="13.5" thickBot="1">
      <c r="A383" s="78" t="s">
        <v>3</v>
      </c>
      <c r="B383" s="79"/>
      <c r="C383" s="79"/>
      <c r="D383" s="79"/>
      <c r="E383" s="80"/>
      <c r="F383" s="83" t="s">
        <v>214</v>
      </c>
      <c r="G383" s="84"/>
      <c r="H383" s="84"/>
      <c r="I383" s="84"/>
      <c r="J383" s="84"/>
      <c r="K383" s="85"/>
      <c r="L383" s="45"/>
    </row>
    <row r="384" spans="1:12" ht="13.5" thickBot="1">
      <c r="A384" s="78" t="s">
        <v>4</v>
      </c>
      <c r="B384" s="79"/>
      <c r="C384" s="79"/>
      <c r="D384" s="79"/>
      <c r="E384" s="80"/>
      <c r="F384" s="56" t="s">
        <v>205</v>
      </c>
      <c r="G384" s="57"/>
      <c r="H384" s="41"/>
      <c r="I384" s="41"/>
      <c r="J384" s="41"/>
      <c r="K384" s="42"/>
      <c r="L384" s="45"/>
    </row>
    <row r="385" spans="1:12" ht="12.75">
      <c r="A385" s="126" t="s">
        <v>215</v>
      </c>
      <c r="B385" s="127"/>
      <c r="C385" s="127"/>
      <c r="D385" s="127"/>
      <c r="E385" s="128"/>
      <c r="F385" s="36" t="s">
        <v>6</v>
      </c>
      <c r="G385" s="36">
        <f>G386+G387+G388+G389</f>
        <v>13589</v>
      </c>
      <c r="H385" s="36">
        <f>H389+H388+H387+H386</f>
        <v>13589</v>
      </c>
      <c r="I385" s="36">
        <f>I389+I388+I387+I386</f>
        <v>13589</v>
      </c>
      <c r="J385" s="36">
        <f>J386+J387+J388+J389</f>
        <v>13263.5</v>
      </c>
      <c r="K385" s="36"/>
      <c r="L385" s="45"/>
    </row>
    <row r="386" spans="1:12" ht="12.75">
      <c r="A386" s="129"/>
      <c r="B386" s="130"/>
      <c r="C386" s="130"/>
      <c r="D386" s="130"/>
      <c r="E386" s="131"/>
      <c r="F386" s="34" t="s">
        <v>8</v>
      </c>
      <c r="G386" s="34">
        <v>0</v>
      </c>
      <c r="H386" s="34">
        <v>0</v>
      </c>
      <c r="I386" s="34">
        <v>0</v>
      </c>
      <c r="J386" s="34">
        <v>0</v>
      </c>
      <c r="K386" s="34"/>
      <c r="L386" s="45"/>
    </row>
    <row r="387" spans="1:12" ht="12.75">
      <c r="A387" s="129"/>
      <c r="B387" s="130"/>
      <c r="C387" s="130"/>
      <c r="D387" s="130"/>
      <c r="E387" s="131"/>
      <c r="F387" s="34" t="s">
        <v>7</v>
      </c>
      <c r="G387" s="34">
        <v>0</v>
      </c>
      <c r="H387" s="34">
        <v>0</v>
      </c>
      <c r="I387" s="34">
        <v>0</v>
      </c>
      <c r="J387" s="34">
        <v>0</v>
      </c>
      <c r="K387" s="34"/>
      <c r="L387" s="45"/>
    </row>
    <row r="388" spans="1:12" ht="12.75">
      <c r="A388" s="129"/>
      <c r="B388" s="130"/>
      <c r="C388" s="130"/>
      <c r="D388" s="130"/>
      <c r="E388" s="131"/>
      <c r="F388" s="34" t="s">
        <v>10</v>
      </c>
      <c r="G388" s="34">
        <v>13589</v>
      </c>
      <c r="H388" s="34">
        <v>13589</v>
      </c>
      <c r="I388" s="34">
        <v>13589</v>
      </c>
      <c r="J388" s="34">
        <v>13263.5</v>
      </c>
      <c r="K388" s="34"/>
      <c r="L388" s="45"/>
    </row>
    <row r="389" spans="1:12" ht="12.75">
      <c r="A389" s="132"/>
      <c r="B389" s="133"/>
      <c r="C389" s="133"/>
      <c r="D389" s="133"/>
      <c r="E389" s="134"/>
      <c r="F389" s="35" t="s">
        <v>9</v>
      </c>
      <c r="G389" s="35">
        <v>0</v>
      </c>
      <c r="H389" s="35">
        <v>0</v>
      </c>
      <c r="I389" s="35">
        <v>0</v>
      </c>
      <c r="J389" s="35">
        <v>0</v>
      </c>
      <c r="K389" s="35"/>
      <c r="L389" s="45"/>
    </row>
    <row r="390" spans="1:11" ht="27.75" customHeight="1" thickBot="1">
      <c r="A390" s="171" t="s">
        <v>0</v>
      </c>
      <c r="B390" s="172"/>
      <c r="C390" s="172"/>
      <c r="D390" s="172"/>
      <c r="E390" s="173"/>
      <c r="F390" s="177" t="s">
        <v>157</v>
      </c>
      <c r="G390" s="178"/>
      <c r="H390" s="178"/>
      <c r="I390" s="178"/>
      <c r="J390" s="178"/>
      <c r="K390" s="179"/>
    </row>
    <row r="391" spans="1:11" ht="26.25" customHeight="1" thickBot="1">
      <c r="A391" s="168" t="s">
        <v>1</v>
      </c>
      <c r="B391" s="169"/>
      <c r="C391" s="169"/>
      <c r="D391" s="169"/>
      <c r="E391" s="170"/>
      <c r="F391" s="174" t="s">
        <v>151</v>
      </c>
      <c r="G391" s="175"/>
      <c r="H391" s="175"/>
      <c r="I391" s="175"/>
      <c r="J391" s="175"/>
      <c r="K391" s="176"/>
    </row>
    <row r="392" spans="1:11" ht="27" customHeight="1" thickBot="1">
      <c r="A392" s="168" t="s">
        <v>2</v>
      </c>
      <c r="B392" s="169"/>
      <c r="C392" s="169"/>
      <c r="D392" s="169"/>
      <c r="E392" s="170"/>
      <c r="F392" s="174" t="s">
        <v>152</v>
      </c>
      <c r="G392" s="175"/>
      <c r="H392" s="175"/>
      <c r="I392" s="175"/>
      <c r="J392" s="175"/>
      <c r="K392" s="176"/>
    </row>
    <row r="393" spans="1:11" ht="13.5" thickBot="1">
      <c r="A393" s="168" t="s">
        <v>3</v>
      </c>
      <c r="B393" s="169"/>
      <c r="C393" s="169"/>
      <c r="D393" s="169"/>
      <c r="E393" s="170"/>
      <c r="F393" s="174" t="s">
        <v>153</v>
      </c>
      <c r="G393" s="175"/>
      <c r="H393" s="175"/>
      <c r="I393" s="175"/>
      <c r="J393" s="175"/>
      <c r="K393" s="176"/>
    </row>
    <row r="394" spans="1:11" ht="13.5" thickBot="1">
      <c r="A394" s="168" t="s">
        <v>4</v>
      </c>
      <c r="B394" s="169"/>
      <c r="C394" s="169"/>
      <c r="D394" s="169"/>
      <c r="E394" s="170"/>
      <c r="F394" s="168" t="s">
        <v>205</v>
      </c>
      <c r="G394" s="259"/>
      <c r="H394" s="259"/>
      <c r="I394" s="259"/>
      <c r="J394" s="259"/>
      <c r="K394" s="260"/>
    </row>
    <row r="395" spans="1:11" ht="12.75">
      <c r="A395" s="111" t="s">
        <v>155</v>
      </c>
      <c r="B395" s="112"/>
      <c r="C395" s="112"/>
      <c r="D395" s="112"/>
      <c r="E395" s="113"/>
      <c r="F395" s="32" t="s">
        <v>6</v>
      </c>
      <c r="G395" s="33">
        <f>G396+G397+G398+G399</f>
        <v>1159576.68</v>
      </c>
      <c r="H395" s="33">
        <f>H396+H397+H398+H399</f>
        <v>1073715.1</v>
      </c>
      <c r="I395" s="33">
        <f>I396+I397+I398+I399</f>
        <v>1073715.1</v>
      </c>
      <c r="J395" s="33">
        <f>J396+J397+J398+J399</f>
        <v>66909.4</v>
      </c>
      <c r="K395" s="34"/>
    </row>
    <row r="396" spans="1:11" ht="12.75">
      <c r="A396" s="114"/>
      <c r="B396" s="115"/>
      <c r="C396" s="115"/>
      <c r="D396" s="115"/>
      <c r="E396" s="116"/>
      <c r="F396" s="34" t="s">
        <v>8</v>
      </c>
      <c r="G396" s="34">
        <v>147955.5</v>
      </c>
      <c r="H396" s="34">
        <f aca="true" t="shared" si="5" ref="H396:J399">H401+H406+H411</f>
        <v>98063.20000000001</v>
      </c>
      <c r="I396" s="34">
        <f t="shared" si="5"/>
        <v>98063.20000000001</v>
      </c>
      <c r="J396" s="34">
        <f t="shared" si="5"/>
        <v>40882.299999999996</v>
      </c>
      <c r="K396" s="34"/>
    </row>
    <row r="397" spans="1:11" ht="12.75">
      <c r="A397" s="114"/>
      <c r="B397" s="115"/>
      <c r="C397" s="115"/>
      <c r="D397" s="115"/>
      <c r="E397" s="116"/>
      <c r="F397" s="34" t="s">
        <v>7</v>
      </c>
      <c r="G397" s="34">
        <v>88756.36</v>
      </c>
      <c r="H397" s="34">
        <f t="shared" si="5"/>
        <v>50250.1</v>
      </c>
      <c r="I397" s="34">
        <f t="shared" si="5"/>
        <v>50250.1</v>
      </c>
      <c r="J397" s="34">
        <f t="shared" si="5"/>
        <v>25527.1</v>
      </c>
      <c r="K397" s="34"/>
    </row>
    <row r="398" spans="1:11" ht="12.75">
      <c r="A398" s="114"/>
      <c r="B398" s="115"/>
      <c r="C398" s="115"/>
      <c r="D398" s="115"/>
      <c r="E398" s="116"/>
      <c r="F398" s="34" t="s">
        <v>10</v>
      </c>
      <c r="G398" s="34">
        <v>3202</v>
      </c>
      <c r="H398" s="34">
        <f t="shared" si="5"/>
        <v>5754</v>
      </c>
      <c r="I398" s="34">
        <f t="shared" si="5"/>
        <v>5754</v>
      </c>
      <c r="J398" s="34">
        <f t="shared" si="5"/>
        <v>500</v>
      </c>
      <c r="K398" s="34"/>
    </row>
    <row r="399" spans="1:11" ht="12.75">
      <c r="A399" s="117"/>
      <c r="B399" s="118"/>
      <c r="C399" s="118"/>
      <c r="D399" s="118"/>
      <c r="E399" s="119"/>
      <c r="F399" s="34" t="s">
        <v>9</v>
      </c>
      <c r="G399" s="34">
        <v>919662.82</v>
      </c>
      <c r="H399" s="34">
        <f t="shared" si="5"/>
        <v>919647.8</v>
      </c>
      <c r="I399" s="34">
        <f t="shared" si="5"/>
        <v>919647.8</v>
      </c>
      <c r="J399" s="34">
        <f t="shared" si="5"/>
        <v>0</v>
      </c>
      <c r="K399" s="34"/>
    </row>
    <row r="400" spans="1:11" ht="12.75">
      <c r="A400" s="111" t="s">
        <v>156</v>
      </c>
      <c r="B400" s="112"/>
      <c r="C400" s="112"/>
      <c r="D400" s="112"/>
      <c r="E400" s="113"/>
      <c r="F400" s="9" t="s">
        <v>6</v>
      </c>
      <c r="G400" s="10"/>
      <c r="H400" s="10">
        <f>H401+H402+H403+H404</f>
        <v>1012465.5</v>
      </c>
      <c r="I400" s="10">
        <f>I401+I402+I403+I404</f>
        <v>1012465.5</v>
      </c>
      <c r="J400" s="10">
        <f>J401+J402+J403+J404</f>
        <v>61408.799999999996</v>
      </c>
      <c r="K400" s="11"/>
    </row>
    <row r="401" spans="1:11" ht="12.75">
      <c r="A401" s="114"/>
      <c r="B401" s="115"/>
      <c r="C401" s="115"/>
      <c r="D401" s="115"/>
      <c r="E401" s="116"/>
      <c r="F401" s="12" t="s">
        <v>8</v>
      </c>
      <c r="G401" s="12"/>
      <c r="H401" s="12">
        <v>59554.6</v>
      </c>
      <c r="I401" s="12">
        <v>59554.6</v>
      </c>
      <c r="J401" s="13">
        <v>35381.7</v>
      </c>
      <c r="K401" s="12"/>
    </row>
    <row r="402" spans="1:11" ht="12.75">
      <c r="A402" s="114"/>
      <c r="B402" s="115"/>
      <c r="C402" s="115"/>
      <c r="D402" s="115"/>
      <c r="E402" s="116"/>
      <c r="F402" s="12" t="s">
        <v>7</v>
      </c>
      <c r="G402" s="12"/>
      <c r="H402" s="12">
        <v>35196.1</v>
      </c>
      <c r="I402" s="12">
        <v>35196.1</v>
      </c>
      <c r="J402" s="12">
        <v>25527.1</v>
      </c>
      <c r="K402" s="12"/>
    </row>
    <row r="403" spans="1:11" ht="12.75">
      <c r="A403" s="114"/>
      <c r="B403" s="115"/>
      <c r="C403" s="115"/>
      <c r="D403" s="115"/>
      <c r="E403" s="116"/>
      <c r="F403" s="12" t="s">
        <v>10</v>
      </c>
      <c r="G403" s="12"/>
      <c r="H403" s="12">
        <v>500</v>
      </c>
      <c r="I403" s="12">
        <v>500</v>
      </c>
      <c r="J403" s="12">
        <v>500</v>
      </c>
      <c r="K403" s="13"/>
    </row>
    <row r="404" spans="1:11" ht="12.75">
      <c r="A404" s="117"/>
      <c r="B404" s="118"/>
      <c r="C404" s="118"/>
      <c r="D404" s="118"/>
      <c r="E404" s="119"/>
      <c r="F404" s="12" t="s">
        <v>9</v>
      </c>
      <c r="G404" s="12"/>
      <c r="H404" s="12">
        <v>917214.8</v>
      </c>
      <c r="I404" s="12">
        <v>917214.8</v>
      </c>
      <c r="J404" s="12">
        <v>0</v>
      </c>
      <c r="K404" s="12"/>
    </row>
    <row r="405" spans="1:11" ht="12.75">
      <c r="A405" s="111" t="s">
        <v>158</v>
      </c>
      <c r="B405" s="112"/>
      <c r="C405" s="112"/>
      <c r="D405" s="112"/>
      <c r="E405" s="113"/>
      <c r="F405" s="9" t="s">
        <v>6</v>
      </c>
      <c r="G405" s="10"/>
      <c r="H405" s="10">
        <f>H406+H407+H408+H409</f>
        <v>55749</v>
      </c>
      <c r="I405" s="10">
        <f>I406+I407+I408+I409</f>
        <v>55749</v>
      </c>
      <c r="J405" s="10">
        <f>J406+J407+J408+J409</f>
        <v>0</v>
      </c>
      <c r="K405" s="11"/>
    </row>
    <row r="406" spans="1:11" ht="12.75">
      <c r="A406" s="114"/>
      <c r="B406" s="115"/>
      <c r="C406" s="115"/>
      <c r="D406" s="115"/>
      <c r="E406" s="116"/>
      <c r="F406" s="12" t="s">
        <v>8</v>
      </c>
      <c r="G406" s="12"/>
      <c r="H406" s="12">
        <v>33008</v>
      </c>
      <c r="I406" s="12">
        <v>33008</v>
      </c>
      <c r="J406" s="13">
        <v>0</v>
      </c>
      <c r="K406" s="12"/>
    </row>
    <row r="407" spans="1:11" ht="12.75">
      <c r="A407" s="114"/>
      <c r="B407" s="115"/>
      <c r="C407" s="115"/>
      <c r="D407" s="115"/>
      <c r="E407" s="116"/>
      <c r="F407" s="12" t="s">
        <v>7</v>
      </c>
      <c r="G407" s="12"/>
      <c r="H407" s="12">
        <v>15054</v>
      </c>
      <c r="I407" s="12">
        <v>15054</v>
      </c>
      <c r="J407" s="12">
        <v>0</v>
      </c>
      <c r="K407" s="12"/>
    </row>
    <row r="408" spans="1:11" ht="12.75">
      <c r="A408" s="114"/>
      <c r="B408" s="115"/>
      <c r="C408" s="115"/>
      <c r="D408" s="115"/>
      <c r="E408" s="116"/>
      <c r="F408" s="12" t="s">
        <v>10</v>
      </c>
      <c r="G408" s="12"/>
      <c r="H408" s="12">
        <v>5254</v>
      </c>
      <c r="I408" s="12">
        <v>5254</v>
      </c>
      <c r="J408" s="12">
        <v>0</v>
      </c>
      <c r="K408" s="13"/>
    </row>
    <row r="409" spans="1:11" ht="12.75">
      <c r="A409" s="117"/>
      <c r="B409" s="118"/>
      <c r="C409" s="118"/>
      <c r="D409" s="118"/>
      <c r="E409" s="119"/>
      <c r="F409" s="12" t="s">
        <v>9</v>
      </c>
      <c r="G409" s="12"/>
      <c r="H409" s="12">
        <v>2433</v>
      </c>
      <c r="I409" s="12">
        <v>2433</v>
      </c>
      <c r="J409" s="12">
        <v>0</v>
      </c>
      <c r="K409" s="12"/>
    </row>
    <row r="410" spans="1:11" ht="12.75">
      <c r="A410" s="111" t="s">
        <v>121</v>
      </c>
      <c r="B410" s="112"/>
      <c r="C410" s="112"/>
      <c r="D410" s="112"/>
      <c r="E410" s="113"/>
      <c r="F410" s="9" t="s">
        <v>6</v>
      </c>
      <c r="G410" s="10"/>
      <c r="H410" s="10">
        <f>H411+H412+H413+H414</f>
        <v>5500.6</v>
      </c>
      <c r="I410" s="10">
        <f>I411+I412+I413+I414</f>
        <v>5500.6</v>
      </c>
      <c r="J410" s="10">
        <f>J411+J412+J413+J414</f>
        <v>5500.6</v>
      </c>
      <c r="K410" s="11"/>
    </row>
    <row r="411" spans="1:11" ht="12.75">
      <c r="A411" s="114"/>
      <c r="B411" s="115"/>
      <c r="C411" s="115"/>
      <c r="D411" s="115"/>
      <c r="E411" s="116"/>
      <c r="F411" s="12" t="s">
        <v>8</v>
      </c>
      <c r="G411" s="12"/>
      <c r="H411" s="12">
        <v>5500.6</v>
      </c>
      <c r="I411" s="12">
        <v>5500.6</v>
      </c>
      <c r="J411" s="13">
        <v>5500.6</v>
      </c>
      <c r="K411" s="12"/>
    </row>
    <row r="412" spans="1:11" ht="12.75">
      <c r="A412" s="114"/>
      <c r="B412" s="115"/>
      <c r="C412" s="115"/>
      <c r="D412" s="115"/>
      <c r="E412" s="116"/>
      <c r="F412" s="12" t="s">
        <v>7</v>
      </c>
      <c r="G412" s="12"/>
      <c r="H412" s="12">
        <v>0</v>
      </c>
      <c r="I412" s="12">
        <v>0</v>
      </c>
      <c r="J412" s="12">
        <v>0</v>
      </c>
      <c r="K412" s="12"/>
    </row>
    <row r="413" spans="1:11" ht="12.75">
      <c r="A413" s="114"/>
      <c r="B413" s="115"/>
      <c r="C413" s="115"/>
      <c r="D413" s="115"/>
      <c r="E413" s="116"/>
      <c r="F413" s="12" t="s">
        <v>10</v>
      </c>
      <c r="G413" s="12"/>
      <c r="H413" s="12">
        <v>0</v>
      </c>
      <c r="I413" s="12">
        <v>0</v>
      </c>
      <c r="J413" s="12">
        <v>0</v>
      </c>
      <c r="K413" s="13"/>
    </row>
    <row r="414" spans="1:11" ht="12.75">
      <c r="A414" s="117"/>
      <c r="B414" s="118"/>
      <c r="C414" s="118"/>
      <c r="D414" s="118"/>
      <c r="E414" s="119"/>
      <c r="F414" s="12" t="s">
        <v>9</v>
      </c>
      <c r="G414" s="12"/>
      <c r="H414" s="12">
        <v>0</v>
      </c>
      <c r="I414" s="12">
        <v>0</v>
      </c>
      <c r="J414" s="12">
        <v>0</v>
      </c>
      <c r="K414" s="12"/>
    </row>
    <row r="415" spans="1:12" ht="25.5" customHeight="1" thickBot="1">
      <c r="A415" s="171" t="s">
        <v>0</v>
      </c>
      <c r="B415" s="172"/>
      <c r="C415" s="172"/>
      <c r="D415" s="172"/>
      <c r="E415" s="173"/>
      <c r="F415" s="177" t="s">
        <v>188</v>
      </c>
      <c r="G415" s="178"/>
      <c r="H415" s="178"/>
      <c r="I415" s="178"/>
      <c r="J415" s="178"/>
      <c r="K415" s="179"/>
      <c r="L415" s="45"/>
    </row>
    <row r="416" spans="1:12" ht="25.5" customHeight="1" thickBot="1">
      <c r="A416" s="168" t="s">
        <v>1</v>
      </c>
      <c r="B416" s="169"/>
      <c r="C416" s="169"/>
      <c r="D416" s="169"/>
      <c r="E416" s="170"/>
      <c r="F416" s="174" t="s">
        <v>189</v>
      </c>
      <c r="G416" s="175"/>
      <c r="H416" s="175"/>
      <c r="I416" s="175"/>
      <c r="J416" s="175"/>
      <c r="K416" s="176"/>
      <c r="L416" s="45"/>
    </row>
    <row r="417" spans="1:12" ht="26.25" customHeight="1" thickBot="1">
      <c r="A417" s="168" t="s">
        <v>2</v>
      </c>
      <c r="B417" s="169"/>
      <c r="C417" s="169"/>
      <c r="D417" s="169"/>
      <c r="E417" s="170"/>
      <c r="F417" s="174" t="s">
        <v>190</v>
      </c>
      <c r="G417" s="175"/>
      <c r="H417" s="175"/>
      <c r="I417" s="175"/>
      <c r="J417" s="175"/>
      <c r="K417" s="176"/>
      <c r="L417" s="45"/>
    </row>
    <row r="418" spans="1:12" ht="13.5" thickBot="1">
      <c r="A418" s="168" t="s">
        <v>3</v>
      </c>
      <c r="B418" s="169"/>
      <c r="C418" s="169"/>
      <c r="D418" s="169"/>
      <c r="E418" s="170"/>
      <c r="F418" s="174" t="s">
        <v>191</v>
      </c>
      <c r="G418" s="175"/>
      <c r="H418" s="175"/>
      <c r="I418" s="175"/>
      <c r="J418" s="175"/>
      <c r="K418" s="176"/>
      <c r="L418" s="45"/>
    </row>
    <row r="419" spans="1:12" ht="13.5" thickBot="1">
      <c r="A419" s="168" t="s">
        <v>4</v>
      </c>
      <c r="B419" s="169"/>
      <c r="C419" s="169"/>
      <c r="D419" s="169"/>
      <c r="E419" s="170"/>
      <c r="F419" s="168" t="s">
        <v>205</v>
      </c>
      <c r="G419" s="259"/>
      <c r="H419" s="259"/>
      <c r="I419" s="259"/>
      <c r="J419" s="259"/>
      <c r="K419" s="260"/>
      <c r="L419" s="45"/>
    </row>
    <row r="420" spans="1:12" ht="12.75">
      <c r="A420" s="99" t="s">
        <v>226</v>
      </c>
      <c r="B420" s="100"/>
      <c r="C420" s="100"/>
      <c r="D420" s="100"/>
      <c r="E420" s="101"/>
      <c r="F420" s="32" t="s">
        <v>6</v>
      </c>
      <c r="G420" s="33">
        <v>500</v>
      </c>
      <c r="H420" s="33">
        <f>H421+H422+H423+H424</f>
        <v>0</v>
      </c>
      <c r="I420" s="33">
        <f>I421+I422+I423+I424</f>
        <v>0</v>
      </c>
      <c r="J420" s="33">
        <f>J421+J422+J423+J424</f>
        <v>14</v>
      </c>
      <c r="K420" s="33"/>
      <c r="L420" s="45"/>
    </row>
    <row r="421" spans="1:12" ht="12.75">
      <c r="A421" s="102"/>
      <c r="B421" s="103"/>
      <c r="C421" s="103"/>
      <c r="D421" s="103"/>
      <c r="E421" s="104"/>
      <c r="F421" s="34" t="s">
        <v>8</v>
      </c>
      <c r="G421" s="34">
        <v>0</v>
      </c>
      <c r="H421" s="34">
        <v>0</v>
      </c>
      <c r="I421" s="34">
        <v>0</v>
      </c>
      <c r="J421" s="34">
        <f>J426</f>
        <v>0</v>
      </c>
      <c r="K421" s="34"/>
      <c r="L421" s="45"/>
    </row>
    <row r="422" spans="1:12" ht="12.75">
      <c r="A422" s="102"/>
      <c r="B422" s="103"/>
      <c r="C422" s="103"/>
      <c r="D422" s="103"/>
      <c r="E422" s="104"/>
      <c r="F422" s="34" t="s">
        <v>7</v>
      </c>
      <c r="G422" s="34">
        <v>0</v>
      </c>
      <c r="H422" s="34">
        <v>0</v>
      </c>
      <c r="I422" s="34">
        <v>0</v>
      </c>
      <c r="J422" s="34">
        <f>J427</f>
        <v>0</v>
      </c>
      <c r="K422" s="34"/>
      <c r="L422" s="45"/>
    </row>
    <row r="423" spans="1:12" ht="12.75">
      <c r="A423" s="102"/>
      <c r="B423" s="103"/>
      <c r="C423" s="103"/>
      <c r="D423" s="103"/>
      <c r="E423" s="104"/>
      <c r="F423" s="34" t="s">
        <v>10</v>
      </c>
      <c r="G423" s="34">
        <v>500</v>
      </c>
      <c r="H423" s="34">
        <f>H428</f>
        <v>0</v>
      </c>
      <c r="I423" s="34">
        <f>I428</f>
        <v>0</v>
      </c>
      <c r="J423" s="34">
        <f>J428</f>
        <v>14</v>
      </c>
      <c r="K423" s="34"/>
      <c r="L423" s="45"/>
    </row>
    <row r="424" spans="1:12" ht="12" customHeight="1">
      <c r="A424" s="105"/>
      <c r="B424" s="106"/>
      <c r="C424" s="106"/>
      <c r="D424" s="106"/>
      <c r="E424" s="107"/>
      <c r="F424" s="34" t="s">
        <v>9</v>
      </c>
      <c r="G424" s="34">
        <v>0</v>
      </c>
      <c r="H424" s="34">
        <v>0</v>
      </c>
      <c r="I424" s="34">
        <v>0</v>
      </c>
      <c r="J424" s="34">
        <f>J429</f>
        <v>0</v>
      </c>
      <c r="K424" s="34"/>
      <c r="L424" s="45"/>
    </row>
    <row r="425" spans="1:12" ht="12.75">
      <c r="A425" s="261" t="s">
        <v>159</v>
      </c>
      <c r="B425" s="157"/>
      <c r="C425" s="157"/>
      <c r="D425" s="157"/>
      <c r="E425" s="158"/>
      <c r="F425" s="9" t="s">
        <v>6</v>
      </c>
      <c r="G425" s="12">
        <v>500</v>
      </c>
      <c r="H425" s="12">
        <f>H429+H428+H427</f>
        <v>0</v>
      </c>
      <c r="I425" s="12">
        <f>I426+I427+I428+I429</f>
        <v>0</v>
      </c>
      <c r="J425" s="12">
        <f>J435+J430</f>
        <v>14</v>
      </c>
      <c r="K425" s="12"/>
      <c r="L425" s="45"/>
    </row>
    <row r="426" spans="1:12" ht="12.75">
      <c r="A426" s="102"/>
      <c r="B426" s="103"/>
      <c r="C426" s="103"/>
      <c r="D426" s="103"/>
      <c r="E426" s="104"/>
      <c r="F426" s="12" t="s">
        <v>8</v>
      </c>
      <c r="G426" s="12">
        <f>G431+G436</f>
        <v>0</v>
      </c>
      <c r="H426" s="12">
        <f>H431+H436</f>
        <v>0</v>
      </c>
      <c r="I426" s="12">
        <f>I431+I436</f>
        <v>0</v>
      </c>
      <c r="J426" s="12">
        <f>J431+J436</f>
        <v>0</v>
      </c>
      <c r="K426" s="12"/>
      <c r="L426" s="45"/>
    </row>
    <row r="427" spans="1:12" ht="12.75">
      <c r="A427" s="102"/>
      <c r="B427" s="103"/>
      <c r="C427" s="103"/>
      <c r="D427" s="103"/>
      <c r="E427" s="104"/>
      <c r="F427" s="12" t="s">
        <v>7</v>
      </c>
      <c r="G427" s="12">
        <f>G432+G437</f>
        <v>0</v>
      </c>
      <c r="H427" s="12">
        <f>H432+H437</f>
        <v>0</v>
      </c>
      <c r="I427" s="12">
        <f>I432+I437</f>
        <v>0</v>
      </c>
      <c r="J427" s="12">
        <f>J437+J432</f>
        <v>0</v>
      </c>
      <c r="K427" s="12"/>
      <c r="L427" s="45"/>
    </row>
    <row r="428" spans="1:12" ht="12.75">
      <c r="A428" s="102"/>
      <c r="B428" s="103"/>
      <c r="C428" s="103"/>
      <c r="D428" s="103"/>
      <c r="E428" s="104"/>
      <c r="F428" s="12" t="s">
        <v>10</v>
      </c>
      <c r="G428" s="12">
        <f>G433+G438</f>
        <v>500</v>
      </c>
      <c r="H428" s="12">
        <f>H433+H438</f>
        <v>0</v>
      </c>
      <c r="I428" s="12">
        <f>I438+I433</f>
        <v>0</v>
      </c>
      <c r="J428" s="12">
        <f>J438+J433</f>
        <v>14</v>
      </c>
      <c r="K428" s="12"/>
      <c r="L428" s="45"/>
    </row>
    <row r="429" spans="1:12" ht="12.75">
      <c r="A429" s="105"/>
      <c r="B429" s="106"/>
      <c r="C429" s="106"/>
      <c r="D429" s="106"/>
      <c r="E429" s="107"/>
      <c r="F429" s="12" t="s">
        <v>9</v>
      </c>
      <c r="G429" s="12">
        <f>G434+G439</f>
        <v>0</v>
      </c>
      <c r="H429" s="12">
        <f>H434+H439</f>
        <v>0</v>
      </c>
      <c r="I429" s="12">
        <f>I434+I439</f>
        <v>0</v>
      </c>
      <c r="J429" s="12">
        <f>J439+J434</f>
        <v>0</v>
      </c>
      <c r="K429" s="12"/>
      <c r="L429" s="45"/>
    </row>
    <row r="430" spans="1:12" ht="12.75">
      <c r="A430" s="196" t="s">
        <v>154</v>
      </c>
      <c r="B430" s="193" t="s">
        <v>192</v>
      </c>
      <c r="C430" s="190" t="s">
        <v>27</v>
      </c>
      <c r="D430" s="190" t="s">
        <v>205</v>
      </c>
      <c r="E430" s="190" t="s">
        <v>150</v>
      </c>
      <c r="F430" s="9" t="s">
        <v>6</v>
      </c>
      <c r="G430" s="12">
        <v>500</v>
      </c>
      <c r="H430" s="12">
        <f>H431+H432+H433+H434</f>
        <v>0</v>
      </c>
      <c r="I430" s="12">
        <f>I431+I432+I433+I434</f>
        <v>0</v>
      </c>
      <c r="J430" s="12">
        <v>0</v>
      </c>
      <c r="K430" s="12"/>
      <c r="L430" s="45"/>
    </row>
    <row r="431" spans="1:12" ht="12.75">
      <c r="A431" s="66"/>
      <c r="B431" s="72"/>
      <c r="C431" s="66"/>
      <c r="D431" s="66"/>
      <c r="E431" s="66"/>
      <c r="F431" s="12" t="s">
        <v>8</v>
      </c>
      <c r="G431" s="12">
        <v>0</v>
      </c>
      <c r="H431" s="12">
        <v>0</v>
      </c>
      <c r="I431" s="12">
        <v>0</v>
      </c>
      <c r="J431" s="12">
        <v>0</v>
      </c>
      <c r="K431" s="12"/>
      <c r="L431" s="45"/>
    </row>
    <row r="432" spans="1:12" ht="12.75">
      <c r="A432" s="66"/>
      <c r="B432" s="72"/>
      <c r="C432" s="66"/>
      <c r="D432" s="66"/>
      <c r="E432" s="66"/>
      <c r="F432" s="12" t="s">
        <v>7</v>
      </c>
      <c r="G432" s="12">
        <v>0</v>
      </c>
      <c r="H432" s="12">
        <v>0</v>
      </c>
      <c r="I432" s="12">
        <v>0</v>
      </c>
      <c r="J432" s="12">
        <v>0</v>
      </c>
      <c r="K432" s="12"/>
      <c r="L432" s="45"/>
    </row>
    <row r="433" spans="1:12" ht="12.75">
      <c r="A433" s="66"/>
      <c r="B433" s="72"/>
      <c r="C433" s="66"/>
      <c r="D433" s="66"/>
      <c r="E433" s="66"/>
      <c r="F433" s="12" t="s">
        <v>10</v>
      </c>
      <c r="G433" s="12">
        <v>500</v>
      </c>
      <c r="H433" s="12">
        <v>0</v>
      </c>
      <c r="I433" s="12">
        <v>0</v>
      </c>
      <c r="J433" s="12">
        <v>0</v>
      </c>
      <c r="K433" s="12"/>
      <c r="L433" s="45"/>
    </row>
    <row r="434" spans="1:12" ht="110.25" customHeight="1">
      <c r="A434" s="74"/>
      <c r="B434" s="73"/>
      <c r="C434" s="74"/>
      <c r="D434" s="74"/>
      <c r="E434" s="74"/>
      <c r="F434" s="55" t="s">
        <v>9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45"/>
    </row>
    <row r="435" spans="1:12" ht="15.75" customHeight="1">
      <c r="A435" s="86" t="s">
        <v>176</v>
      </c>
      <c r="B435" s="71" t="s">
        <v>229</v>
      </c>
      <c r="C435" s="86" t="s">
        <v>27</v>
      </c>
      <c r="D435" s="86" t="s">
        <v>205</v>
      </c>
      <c r="E435" s="86" t="s">
        <v>150</v>
      </c>
      <c r="F435" s="9" t="s">
        <v>6</v>
      </c>
      <c r="G435" s="12">
        <f>G436+G437+G438+G439</f>
        <v>0</v>
      </c>
      <c r="H435" s="12">
        <f>H436+H437+H438+H439</f>
        <v>0</v>
      </c>
      <c r="I435" s="12">
        <f>I436+I437+I438+I439</f>
        <v>0</v>
      </c>
      <c r="J435" s="12">
        <f>J439+J438+J437+J436</f>
        <v>14</v>
      </c>
      <c r="K435" s="12"/>
      <c r="L435" s="45"/>
    </row>
    <row r="436" spans="1:12" ht="13.5" customHeight="1">
      <c r="A436" s="66"/>
      <c r="B436" s="66"/>
      <c r="C436" s="66"/>
      <c r="D436" s="66"/>
      <c r="E436" s="66"/>
      <c r="F436" s="12" t="s">
        <v>8</v>
      </c>
      <c r="G436" s="12">
        <v>0</v>
      </c>
      <c r="H436" s="12">
        <v>0</v>
      </c>
      <c r="I436" s="12">
        <v>0</v>
      </c>
      <c r="J436" s="12">
        <v>0</v>
      </c>
      <c r="K436" s="65"/>
      <c r="L436" s="45"/>
    </row>
    <row r="437" spans="1:12" ht="13.5" customHeight="1">
      <c r="A437" s="66"/>
      <c r="B437" s="66"/>
      <c r="C437" s="66"/>
      <c r="D437" s="66"/>
      <c r="E437" s="66"/>
      <c r="F437" s="12" t="s">
        <v>7</v>
      </c>
      <c r="G437" s="12">
        <v>0</v>
      </c>
      <c r="H437" s="12">
        <v>0</v>
      </c>
      <c r="I437" s="12">
        <v>0</v>
      </c>
      <c r="J437" s="12">
        <v>0</v>
      </c>
      <c r="K437" s="65"/>
      <c r="L437" s="45"/>
    </row>
    <row r="438" spans="1:12" ht="15" customHeight="1">
      <c r="A438" s="66"/>
      <c r="B438" s="66"/>
      <c r="C438" s="66"/>
      <c r="D438" s="66"/>
      <c r="E438" s="66"/>
      <c r="F438" s="12" t="s">
        <v>10</v>
      </c>
      <c r="G438" s="12">
        <v>0</v>
      </c>
      <c r="H438" s="12">
        <v>0</v>
      </c>
      <c r="I438" s="12">
        <v>0</v>
      </c>
      <c r="J438" s="12">
        <v>14</v>
      </c>
      <c r="K438" s="65"/>
      <c r="L438" s="45"/>
    </row>
    <row r="439" spans="1:12" ht="113.25" customHeight="1">
      <c r="A439" s="74"/>
      <c r="B439" s="74"/>
      <c r="C439" s="74"/>
      <c r="D439" s="74"/>
      <c r="E439" s="74"/>
      <c r="F439" s="55" t="s">
        <v>9</v>
      </c>
      <c r="G439" s="12">
        <v>0</v>
      </c>
      <c r="H439" s="12">
        <v>0</v>
      </c>
      <c r="I439" s="12">
        <v>0</v>
      </c>
      <c r="J439" s="12">
        <v>0</v>
      </c>
      <c r="K439" s="65"/>
      <c r="L439" s="45"/>
    </row>
    <row r="440" spans="1:12" ht="16.5" customHeight="1" thickBot="1">
      <c r="A440" s="53"/>
      <c r="B440" s="54"/>
      <c r="C440" s="54"/>
      <c r="D440" s="54"/>
      <c r="E440" s="54"/>
      <c r="F440" s="27"/>
      <c r="G440" s="27"/>
      <c r="H440" s="27"/>
      <c r="I440" s="27"/>
      <c r="J440" s="27"/>
      <c r="K440" s="28"/>
      <c r="L440" s="45"/>
    </row>
    <row r="441" spans="1:11" ht="39" customHeight="1" thickBot="1">
      <c r="A441" s="120" t="s">
        <v>0</v>
      </c>
      <c r="B441" s="121"/>
      <c r="C441" s="121"/>
      <c r="D441" s="121"/>
      <c r="E441" s="122"/>
      <c r="F441" s="123" t="s">
        <v>228</v>
      </c>
      <c r="G441" s="124"/>
      <c r="H441" s="124"/>
      <c r="I441" s="124"/>
      <c r="J441" s="124"/>
      <c r="K441" s="125"/>
    </row>
    <row r="442" spans="1:11" ht="26.25" customHeight="1" thickBot="1">
      <c r="A442" s="78" t="s">
        <v>1</v>
      </c>
      <c r="B442" s="79"/>
      <c r="C442" s="79"/>
      <c r="D442" s="79"/>
      <c r="E442" s="80"/>
      <c r="F442" s="83" t="s">
        <v>193</v>
      </c>
      <c r="G442" s="84"/>
      <c r="H442" s="84"/>
      <c r="I442" s="84"/>
      <c r="J442" s="84"/>
      <c r="K442" s="85"/>
    </row>
    <row r="443" spans="1:11" ht="25.5" customHeight="1" thickBot="1">
      <c r="A443" s="78" t="s">
        <v>2</v>
      </c>
      <c r="B443" s="79"/>
      <c r="C443" s="79"/>
      <c r="D443" s="79"/>
      <c r="E443" s="80"/>
      <c r="F443" s="83" t="s">
        <v>194</v>
      </c>
      <c r="G443" s="84"/>
      <c r="H443" s="84"/>
      <c r="I443" s="84"/>
      <c r="J443" s="84"/>
      <c r="K443" s="85"/>
    </row>
    <row r="444" spans="1:11" ht="15" customHeight="1" thickBot="1">
      <c r="A444" s="78" t="s">
        <v>3</v>
      </c>
      <c r="B444" s="79"/>
      <c r="C444" s="79"/>
      <c r="D444" s="79"/>
      <c r="E444" s="80"/>
      <c r="F444" s="83" t="s">
        <v>195</v>
      </c>
      <c r="G444" s="84"/>
      <c r="H444" s="84"/>
      <c r="I444" s="84"/>
      <c r="J444" s="84"/>
      <c r="K444" s="85"/>
    </row>
    <row r="445" spans="1:11" ht="16.5" customHeight="1" thickBot="1">
      <c r="A445" s="78" t="s">
        <v>4</v>
      </c>
      <c r="B445" s="79"/>
      <c r="C445" s="79"/>
      <c r="D445" s="79"/>
      <c r="E445" s="80"/>
      <c r="F445" s="78" t="s">
        <v>205</v>
      </c>
      <c r="G445" s="81"/>
      <c r="H445" s="81"/>
      <c r="I445" s="81"/>
      <c r="J445" s="81"/>
      <c r="K445" s="82"/>
    </row>
    <row r="446" spans="1:11" ht="15" customHeight="1">
      <c r="A446" s="87" t="s">
        <v>161</v>
      </c>
      <c r="B446" s="88"/>
      <c r="C446" s="88"/>
      <c r="D446" s="88"/>
      <c r="E446" s="89"/>
      <c r="F446" s="32" t="s">
        <v>6</v>
      </c>
      <c r="G446" s="34">
        <f>G447+G448+G449+G450</f>
        <v>45750</v>
      </c>
      <c r="H446" s="34">
        <f aca="true" t="shared" si="6" ref="H446:J450">H451</f>
        <v>3360</v>
      </c>
      <c r="I446" s="34">
        <f t="shared" si="6"/>
        <v>3360</v>
      </c>
      <c r="J446" s="34">
        <f t="shared" si="6"/>
        <v>355.5</v>
      </c>
      <c r="K446" s="34"/>
    </row>
    <row r="447" spans="1:11" ht="14.25" customHeight="1">
      <c r="A447" s="90"/>
      <c r="B447" s="91"/>
      <c r="C447" s="91"/>
      <c r="D447" s="91"/>
      <c r="E447" s="92"/>
      <c r="F447" s="34" t="s">
        <v>8</v>
      </c>
      <c r="G447" s="34">
        <f>G452</f>
        <v>32150</v>
      </c>
      <c r="H447" s="34">
        <f t="shared" si="6"/>
        <v>0</v>
      </c>
      <c r="I447" s="34">
        <f t="shared" si="6"/>
        <v>0</v>
      </c>
      <c r="J447" s="34">
        <f t="shared" si="6"/>
        <v>0</v>
      </c>
      <c r="K447" s="34"/>
    </row>
    <row r="448" spans="1:11" ht="15" customHeight="1">
      <c r="A448" s="90"/>
      <c r="B448" s="91"/>
      <c r="C448" s="91"/>
      <c r="D448" s="91"/>
      <c r="E448" s="92"/>
      <c r="F448" s="34" t="s">
        <v>7</v>
      </c>
      <c r="G448" s="34">
        <f>G453</f>
        <v>0</v>
      </c>
      <c r="H448" s="34">
        <f t="shared" si="6"/>
        <v>0</v>
      </c>
      <c r="I448" s="34">
        <f t="shared" si="6"/>
        <v>0</v>
      </c>
      <c r="J448" s="34">
        <f t="shared" si="6"/>
        <v>0</v>
      </c>
      <c r="K448" s="34"/>
    </row>
    <row r="449" spans="1:11" ht="15" customHeight="1">
      <c r="A449" s="90"/>
      <c r="B449" s="91"/>
      <c r="C449" s="91"/>
      <c r="D449" s="91"/>
      <c r="E449" s="92"/>
      <c r="F449" s="34" t="s">
        <v>10</v>
      </c>
      <c r="G449" s="34">
        <f>G454</f>
        <v>13600</v>
      </c>
      <c r="H449" s="34">
        <f t="shared" si="6"/>
        <v>3360</v>
      </c>
      <c r="I449" s="34">
        <f t="shared" si="6"/>
        <v>3360</v>
      </c>
      <c r="J449" s="34">
        <f t="shared" si="6"/>
        <v>355.5</v>
      </c>
      <c r="K449" s="34"/>
    </row>
    <row r="450" spans="1:11" ht="17.25" customHeight="1">
      <c r="A450" s="93"/>
      <c r="B450" s="94"/>
      <c r="C450" s="94"/>
      <c r="D450" s="94"/>
      <c r="E450" s="95"/>
      <c r="F450" s="34" t="s">
        <v>9</v>
      </c>
      <c r="G450" s="34">
        <f>G455</f>
        <v>0</v>
      </c>
      <c r="H450" s="34">
        <f t="shared" si="6"/>
        <v>0</v>
      </c>
      <c r="I450" s="34">
        <f t="shared" si="6"/>
        <v>0</v>
      </c>
      <c r="J450" s="34">
        <v>0</v>
      </c>
      <c r="K450" s="34"/>
    </row>
    <row r="451" spans="1:11" ht="15" customHeight="1">
      <c r="A451" s="71"/>
      <c r="B451" s="71"/>
      <c r="C451" s="71"/>
      <c r="D451" s="71"/>
      <c r="E451" s="71"/>
      <c r="F451" s="9" t="s">
        <v>6</v>
      </c>
      <c r="G451" s="12">
        <f>G452+G453+G454+G455</f>
        <v>45750</v>
      </c>
      <c r="H451" s="12">
        <f>H452+H453+H454+H455</f>
        <v>3360</v>
      </c>
      <c r="I451" s="12">
        <f>I452+I453+I454+I455</f>
        <v>3360</v>
      </c>
      <c r="J451" s="12">
        <f>J452+J453+J454+J455</f>
        <v>355.5</v>
      </c>
      <c r="K451" s="12"/>
    </row>
    <row r="452" spans="1:11" ht="13.5" customHeight="1">
      <c r="A452" s="66"/>
      <c r="B452" s="66"/>
      <c r="C452" s="66"/>
      <c r="D452" s="66"/>
      <c r="E452" s="72"/>
      <c r="F452" s="12" t="s">
        <v>8</v>
      </c>
      <c r="G452" s="12">
        <v>32150</v>
      </c>
      <c r="H452" s="12">
        <v>0</v>
      </c>
      <c r="I452" s="12">
        <v>0</v>
      </c>
      <c r="J452" s="12">
        <f>J457</f>
        <v>0</v>
      </c>
      <c r="K452" s="12"/>
    </row>
    <row r="453" spans="1:11" ht="13.5" customHeight="1">
      <c r="A453" s="66"/>
      <c r="B453" s="66"/>
      <c r="C453" s="66"/>
      <c r="D453" s="66"/>
      <c r="E453" s="72"/>
      <c r="F453" s="12" t="s">
        <v>7</v>
      </c>
      <c r="G453" s="12">
        <v>0</v>
      </c>
      <c r="H453" s="12">
        <v>0</v>
      </c>
      <c r="I453" s="12">
        <v>0</v>
      </c>
      <c r="J453" s="12">
        <f>J458</f>
        <v>0</v>
      </c>
      <c r="K453" s="12"/>
    </row>
    <row r="454" spans="1:11" ht="14.25" customHeight="1">
      <c r="A454" s="66"/>
      <c r="B454" s="66"/>
      <c r="C454" s="66"/>
      <c r="D454" s="66"/>
      <c r="E454" s="72"/>
      <c r="F454" s="12" t="s">
        <v>10</v>
      </c>
      <c r="G454" s="12">
        <v>13600</v>
      </c>
      <c r="H454" s="12">
        <v>3360</v>
      </c>
      <c r="I454" s="12">
        <v>3360</v>
      </c>
      <c r="J454" s="12">
        <f>J459</f>
        <v>355.5</v>
      </c>
      <c r="K454" s="12"/>
    </row>
    <row r="455" spans="1:11" ht="15" customHeight="1">
      <c r="A455" s="74"/>
      <c r="B455" s="74"/>
      <c r="C455" s="74"/>
      <c r="D455" s="74"/>
      <c r="E455" s="73"/>
      <c r="F455" s="12" t="s">
        <v>9</v>
      </c>
      <c r="G455" s="12">
        <v>0</v>
      </c>
      <c r="H455" s="13">
        <v>0</v>
      </c>
      <c r="I455" s="12">
        <v>0</v>
      </c>
      <c r="J455" s="12">
        <f>J460</f>
        <v>0</v>
      </c>
      <c r="K455" s="12"/>
    </row>
    <row r="456" spans="1:11" ht="17.25" customHeight="1">
      <c r="A456" s="86"/>
      <c r="B456" s="86" t="s">
        <v>201</v>
      </c>
      <c r="C456" s="86"/>
      <c r="D456" s="86"/>
      <c r="E456" s="71"/>
      <c r="F456" s="9" t="s">
        <v>6</v>
      </c>
      <c r="G456" s="12"/>
      <c r="H456" s="13"/>
      <c r="I456" s="12"/>
      <c r="J456" s="12">
        <f>J457+J458+J459+J460</f>
        <v>355.5</v>
      </c>
      <c r="K456" s="12"/>
    </row>
    <row r="457" spans="1:11" ht="15.75" customHeight="1">
      <c r="A457" s="66"/>
      <c r="B457" s="66"/>
      <c r="C457" s="66"/>
      <c r="D457" s="66"/>
      <c r="E457" s="66"/>
      <c r="F457" s="12" t="s">
        <v>8</v>
      </c>
      <c r="G457" s="12"/>
      <c r="H457" s="13"/>
      <c r="I457" s="12"/>
      <c r="J457" s="12">
        <v>0</v>
      </c>
      <c r="K457" s="12"/>
    </row>
    <row r="458" spans="1:11" ht="15.75" customHeight="1">
      <c r="A458" s="66"/>
      <c r="B458" s="66"/>
      <c r="C458" s="66"/>
      <c r="D458" s="66"/>
      <c r="E458" s="66"/>
      <c r="F458" s="12" t="s">
        <v>7</v>
      </c>
      <c r="G458" s="12"/>
      <c r="H458" s="13"/>
      <c r="I458" s="12"/>
      <c r="J458" s="12">
        <v>0</v>
      </c>
      <c r="K458" s="12"/>
    </row>
    <row r="459" spans="1:11" ht="15" customHeight="1">
      <c r="A459" s="66"/>
      <c r="B459" s="66"/>
      <c r="C459" s="66"/>
      <c r="D459" s="66"/>
      <c r="E459" s="66"/>
      <c r="F459" s="12" t="s">
        <v>10</v>
      </c>
      <c r="G459" s="12"/>
      <c r="H459" s="13"/>
      <c r="I459" s="12"/>
      <c r="J459" s="12">
        <v>355.5</v>
      </c>
      <c r="K459" s="12"/>
    </row>
    <row r="460" spans="1:11" ht="14.25" customHeight="1">
      <c r="A460" s="74"/>
      <c r="B460" s="74"/>
      <c r="C460" s="74"/>
      <c r="D460" s="74"/>
      <c r="E460" s="74"/>
      <c r="F460" s="12" t="s">
        <v>9</v>
      </c>
      <c r="G460" s="12"/>
      <c r="H460" s="13"/>
      <c r="I460" s="12"/>
      <c r="J460" s="12">
        <v>0</v>
      </c>
      <c r="K460" s="12"/>
    </row>
    <row r="461" spans="1:11" ht="39" customHeight="1" thickBot="1">
      <c r="A461" s="75" t="s">
        <v>0</v>
      </c>
      <c r="B461" s="76"/>
      <c r="C461" s="76"/>
      <c r="D461" s="76"/>
      <c r="E461" s="77"/>
      <c r="F461" s="68" t="s">
        <v>196</v>
      </c>
      <c r="G461" s="69"/>
      <c r="H461" s="69"/>
      <c r="I461" s="69"/>
      <c r="J461" s="69"/>
      <c r="K461" s="70"/>
    </row>
    <row r="462" spans="1:11" ht="27" customHeight="1" thickBot="1">
      <c r="A462" s="78" t="s">
        <v>1</v>
      </c>
      <c r="B462" s="79"/>
      <c r="C462" s="79"/>
      <c r="D462" s="79"/>
      <c r="E462" s="80"/>
      <c r="F462" s="83" t="s">
        <v>197</v>
      </c>
      <c r="G462" s="84"/>
      <c r="H462" s="84"/>
      <c r="I462" s="84"/>
      <c r="J462" s="84"/>
      <c r="K462" s="85"/>
    </row>
    <row r="463" spans="1:11" ht="15" customHeight="1" thickBot="1">
      <c r="A463" s="78" t="s">
        <v>2</v>
      </c>
      <c r="B463" s="79"/>
      <c r="C463" s="79"/>
      <c r="D463" s="79"/>
      <c r="E463" s="80"/>
      <c r="F463" s="83" t="s">
        <v>172</v>
      </c>
      <c r="G463" s="84"/>
      <c r="H463" s="84"/>
      <c r="I463" s="84"/>
      <c r="J463" s="84"/>
      <c r="K463" s="85"/>
    </row>
    <row r="464" spans="1:11" ht="13.5" customHeight="1" thickBot="1">
      <c r="A464" s="78" t="s">
        <v>3</v>
      </c>
      <c r="B464" s="79"/>
      <c r="C464" s="79"/>
      <c r="D464" s="79"/>
      <c r="E464" s="80"/>
      <c r="F464" s="83" t="s">
        <v>185</v>
      </c>
      <c r="G464" s="84"/>
      <c r="H464" s="84"/>
      <c r="I464" s="84"/>
      <c r="J464" s="84"/>
      <c r="K464" s="85"/>
    </row>
    <row r="465" spans="1:11" ht="13.5" customHeight="1" thickBot="1">
      <c r="A465" s="78" t="s">
        <v>4</v>
      </c>
      <c r="B465" s="79"/>
      <c r="C465" s="79"/>
      <c r="D465" s="79"/>
      <c r="E465" s="80"/>
      <c r="F465" s="78" t="s">
        <v>205</v>
      </c>
      <c r="G465" s="81"/>
      <c r="H465" s="81"/>
      <c r="I465" s="81"/>
      <c r="J465" s="81"/>
      <c r="K465" s="82"/>
    </row>
    <row r="466" spans="1:11" ht="13.5" customHeight="1">
      <c r="A466" s="87" t="s">
        <v>162</v>
      </c>
      <c r="B466" s="88"/>
      <c r="C466" s="88"/>
      <c r="D466" s="88"/>
      <c r="E466" s="89"/>
      <c r="F466" s="32" t="s">
        <v>6</v>
      </c>
      <c r="G466" s="34">
        <f>G467+G468+G469+G470</f>
        <v>113.5</v>
      </c>
      <c r="H466" s="34">
        <f>H467+H468+H469+H470</f>
        <v>0</v>
      </c>
      <c r="I466" s="34">
        <f>I470+I469+I468+I467</f>
        <v>0</v>
      </c>
      <c r="J466" s="34">
        <f>J467+J468+J469+J470</f>
        <v>0</v>
      </c>
      <c r="K466" s="34"/>
    </row>
    <row r="467" spans="1:11" ht="13.5" customHeight="1">
      <c r="A467" s="90"/>
      <c r="B467" s="91"/>
      <c r="C467" s="91"/>
      <c r="D467" s="91"/>
      <c r="E467" s="92"/>
      <c r="F467" s="34" t="s">
        <v>8</v>
      </c>
      <c r="G467" s="34">
        <v>0</v>
      </c>
      <c r="H467" s="34">
        <v>0</v>
      </c>
      <c r="I467" s="34">
        <v>0</v>
      </c>
      <c r="J467" s="34">
        <v>0</v>
      </c>
      <c r="K467" s="34"/>
    </row>
    <row r="468" spans="1:11" ht="13.5" customHeight="1">
      <c r="A468" s="90"/>
      <c r="B468" s="91"/>
      <c r="C468" s="91"/>
      <c r="D468" s="91"/>
      <c r="E468" s="92"/>
      <c r="F468" s="34" t="s">
        <v>7</v>
      </c>
      <c r="G468" s="34">
        <v>0</v>
      </c>
      <c r="H468" s="34">
        <v>0</v>
      </c>
      <c r="I468" s="34">
        <v>0</v>
      </c>
      <c r="J468" s="34">
        <v>0</v>
      </c>
      <c r="K468" s="34"/>
    </row>
    <row r="469" spans="1:11" ht="13.5" customHeight="1">
      <c r="A469" s="90"/>
      <c r="B469" s="91"/>
      <c r="C469" s="91"/>
      <c r="D469" s="91"/>
      <c r="E469" s="92"/>
      <c r="F469" s="34" t="s">
        <v>10</v>
      </c>
      <c r="G469" s="34">
        <v>113.5</v>
      </c>
      <c r="H469" s="34">
        <v>0</v>
      </c>
      <c r="I469" s="34">
        <v>0</v>
      </c>
      <c r="J469" s="34">
        <v>0</v>
      </c>
      <c r="K469" s="34"/>
    </row>
    <row r="470" spans="1:11" ht="13.5" customHeight="1">
      <c r="A470" s="93"/>
      <c r="B470" s="94"/>
      <c r="C470" s="94"/>
      <c r="D470" s="94"/>
      <c r="E470" s="95"/>
      <c r="F470" s="34" t="s">
        <v>9</v>
      </c>
      <c r="G470" s="61">
        <v>0</v>
      </c>
      <c r="H470" s="34">
        <v>0</v>
      </c>
      <c r="I470" s="34">
        <v>0</v>
      </c>
      <c r="J470" s="34">
        <v>0</v>
      </c>
      <c r="K470" s="34"/>
    </row>
    <row r="471" spans="1:11" ht="42" customHeight="1" thickBot="1">
      <c r="A471" s="75" t="s">
        <v>0</v>
      </c>
      <c r="B471" s="76"/>
      <c r="C471" s="76"/>
      <c r="D471" s="76"/>
      <c r="E471" s="77"/>
      <c r="F471" s="68" t="s">
        <v>216</v>
      </c>
      <c r="G471" s="69"/>
      <c r="H471" s="69"/>
      <c r="I471" s="69"/>
      <c r="J471" s="69"/>
      <c r="K471" s="70"/>
    </row>
    <row r="472" spans="1:11" ht="28.5" customHeight="1" thickBot="1">
      <c r="A472" s="78" t="s">
        <v>1</v>
      </c>
      <c r="B472" s="79"/>
      <c r="C472" s="79"/>
      <c r="D472" s="79"/>
      <c r="E472" s="80"/>
      <c r="F472" s="83" t="s">
        <v>217</v>
      </c>
      <c r="G472" s="84"/>
      <c r="H472" s="84"/>
      <c r="I472" s="84"/>
      <c r="J472" s="84"/>
      <c r="K472" s="85"/>
    </row>
    <row r="473" spans="1:11" ht="25.5" customHeight="1" thickBot="1">
      <c r="A473" s="78" t="s">
        <v>2</v>
      </c>
      <c r="B473" s="79"/>
      <c r="C473" s="79"/>
      <c r="D473" s="79"/>
      <c r="E473" s="80"/>
      <c r="F473" s="83" t="s">
        <v>149</v>
      </c>
      <c r="G473" s="84"/>
      <c r="H473" s="84"/>
      <c r="I473" s="84"/>
      <c r="J473" s="84"/>
      <c r="K473" s="85"/>
    </row>
    <row r="474" spans="1:11" ht="13.5" customHeight="1" thickBot="1">
      <c r="A474" s="78" t="s">
        <v>3</v>
      </c>
      <c r="B474" s="79"/>
      <c r="C474" s="79"/>
      <c r="D474" s="79"/>
      <c r="E474" s="80"/>
      <c r="F474" s="83" t="s">
        <v>185</v>
      </c>
      <c r="G474" s="84"/>
      <c r="H474" s="84"/>
      <c r="I474" s="84"/>
      <c r="J474" s="84"/>
      <c r="K474" s="85"/>
    </row>
    <row r="475" spans="1:11" ht="15" customHeight="1" thickBot="1">
      <c r="A475" s="78" t="s">
        <v>4</v>
      </c>
      <c r="B475" s="79"/>
      <c r="C475" s="79"/>
      <c r="D475" s="79"/>
      <c r="E475" s="80"/>
      <c r="F475" s="78" t="s">
        <v>205</v>
      </c>
      <c r="G475" s="283"/>
      <c r="H475" s="283"/>
      <c r="I475" s="283"/>
      <c r="J475" s="283"/>
      <c r="K475" s="284"/>
    </row>
    <row r="476" spans="1:11" ht="13.5" customHeight="1">
      <c r="A476" s="265" t="s">
        <v>218</v>
      </c>
      <c r="B476" s="266"/>
      <c r="C476" s="266"/>
      <c r="D476" s="266"/>
      <c r="E476" s="267"/>
      <c r="F476" s="32" t="s">
        <v>6</v>
      </c>
      <c r="G476" s="34">
        <f>G477+G478+G479+G480</f>
        <v>380.5</v>
      </c>
      <c r="H476" s="34">
        <f>H477+H478+H479+H480</f>
        <v>380.5</v>
      </c>
      <c r="I476" s="34">
        <f>I477+I478+I479+I480</f>
        <v>380.5</v>
      </c>
      <c r="J476" s="34">
        <f>J477+J478+J479+J480</f>
        <v>380.5</v>
      </c>
      <c r="K476" s="34"/>
    </row>
    <row r="477" spans="1:11" ht="13.5" customHeight="1">
      <c r="A477" s="268"/>
      <c r="B477" s="269"/>
      <c r="C477" s="269"/>
      <c r="D477" s="269"/>
      <c r="E477" s="270"/>
      <c r="F477" s="34" t="s">
        <v>8</v>
      </c>
      <c r="G477" s="34">
        <f aca="true" t="shared" si="7" ref="G477:I480">G482</f>
        <v>0</v>
      </c>
      <c r="H477" s="34">
        <f t="shared" si="7"/>
        <v>0</v>
      </c>
      <c r="I477" s="34">
        <f t="shared" si="7"/>
        <v>0</v>
      </c>
      <c r="J477" s="34">
        <f>J482</f>
        <v>0</v>
      </c>
      <c r="K477" s="34"/>
    </row>
    <row r="478" spans="1:11" ht="13.5" customHeight="1">
      <c r="A478" s="268"/>
      <c r="B478" s="269"/>
      <c r="C478" s="269"/>
      <c r="D478" s="269"/>
      <c r="E478" s="270"/>
      <c r="F478" s="34" t="s">
        <v>7</v>
      </c>
      <c r="G478" s="34">
        <f t="shared" si="7"/>
        <v>0</v>
      </c>
      <c r="H478" s="34">
        <f t="shared" si="7"/>
        <v>0</v>
      </c>
      <c r="I478" s="34">
        <f t="shared" si="7"/>
        <v>0</v>
      </c>
      <c r="J478" s="34">
        <f>J483</f>
        <v>0</v>
      </c>
      <c r="K478" s="34"/>
    </row>
    <row r="479" spans="1:11" ht="13.5" customHeight="1">
      <c r="A479" s="268"/>
      <c r="B479" s="269"/>
      <c r="C479" s="269"/>
      <c r="D479" s="269"/>
      <c r="E479" s="270"/>
      <c r="F479" s="34" t="s">
        <v>10</v>
      </c>
      <c r="G479" s="34">
        <f t="shared" si="7"/>
        <v>380.5</v>
      </c>
      <c r="H479" s="34">
        <f t="shared" si="7"/>
        <v>380.5</v>
      </c>
      <c r="I479" s="34">
        <f t="shared" si="7"/>
        <v>380.5</v>
      </c>
      <c r="J479" s="34">
        <f>J484</f>
        <v>380.5</v>
      </c>
      <c r="K479" s="34"/>
    </row>
    <row r="480" spans="1:11" ht="14.25" customHeight="1">
      <c r="A480" s="271"/>
      <c r="B480" s="272"/>
      <c r="C480" s="272"/>
      <c r="D480" s="272"/>
      <c r="E480" s="273"/>
      <c r="F480" s="34" t="s">
        <v>9</v>
      </c>
      <c r="G480" s="34">
        <f t="shared" si="7"/>
        <v>0</v>
      </c>
      <c r="H480" s="34">
        <f t="shared" si="7"/>
        <v>0</v>
      </c>
      <c r="I480" s="34">
        <f t="shared" si="7"/>
        <v>0</v>
      </c>
      <c r="J480" s="34">
        <f>J485</f>
        <v>0</v>
      </c>
      <c r="K480" s="34"/>
    </row>
    <row r="481" spans="1:11" ht="13.5" customHeight="1">
      <c r="A481" s="71" t="s">
        <v>176</v>
      </c>
      <c r="B481" s="71" t="s">
        <v>219</v>
      </c>
      <c r="C481" s="71"/>
      <c r="D481" s="71" t="s">
        <v>205</v>
      </c>
      <c r="E481" s="108" t="s">
        <v>220</v>
      </c>
      <c r="F481" s="9" t="s">
        <v>6</v>
      </c>
      <c r="G481" s="12">
        <f>G482+G483+G484+G485</f>
        <v>380.5</v>
      </c>
      <c r="H481" s="12">
        <f>H482+H483+H484+H485</f>
        <v>380.5</v>
      </c>
      <c r="I481" s="12">
        <f>I482+I483+I484+I485</f>
        <v>380.5</v>
      </c>
      <c r="J481" s="12">
        <f>J482+J483+J484+J485</f>
        <v>380.5</v>
      </c>
      <c r="K481" s="12"/>
    </row>
    <row r="482" spans="1:11" ht="13.5" customHeight="1">
      <c r="A482" s="72"/>
      <c r="B482" s="72"/>
      <c r="C482" s="66"/>
      <c r="D482" s="66"/>
      <c r="E482" s="66"/>
      <c r="F482" s="12" t="s">
        <v>8</v>
      </c>
      <c r="G482" s="12">
        <v>0</v>
      </c>
      <c r="H482" s="12">
        <v>0</v>
      </c>
      <c r="I482" s="12">
        <v>0</v>
      </c>
      <c r="J482" s="12">
        <v>0</v>
      </c>
      <c r="K482" s="12"/>
    </row>
    <row r="483" spans="1:11" ht="13.5" customHeight="1">
      <c r="A483" s="72"/>
      <c r="B483" s="72"/>
      <c r="C483" s="66"/>
      <c r="D483" s="66"/>
      <c r="E483" s="66"/>
      <c r="F483" s="12" t="s">
        <v>7</v>
      </c>
      <c r="G483" s="12">
        <v>0</v>
      </c>
      <c r="H483" s="12">
        <v>0</v>
      </c>
      <c r="I483" s="12">
        <v>0</v>
      </c>
      <c r="J483" s="12">
        <v>0</v>
      </c>
      <c r="K483" s="12"/>
    </row>
    <row r="484" spans="1:11" ht="12.75" customHeight="1">
      <c r="A484" s="72"/>
      <c r="B484" s="72"/>
      <c r="C484" s="66"/>
      <c r="D484" s="66"/>
      <c r="E484" s="66"/>
      <c r="F484" s="12" t="s">
        <v>10</v>
      </c>
      <c r="G484" s="12">
        <v>380.5</v>
      </c>
      <c r="H484" s="12">
        <v>380.5</v>
      </c>
      <c r="I484" s="12">
        <v>380.5</v>
      </c>
      <c r="J484" s="12">
        <v>380.5</v>
      </c>
      <c r="K484" s="12"/>
    </row>
    <row r="485" spans="1:11" ht="13.5" customHeight="1">
      <c r="A485" s="73"/>
      <c r="B485" s="73"/>
      <c r="C485" s="74"/>
      <c r="D485" s="74"/>
      <c r="E485" s="74"/>
      <c r="F485" s="12" t="s">
        <v>9</v>
      </c>
      <c r="G485" s="12">
        <v>0</v>
      </c>
      <c r="H485" s="12">
        <v>0</v>
      </c>
      <c r="I485" s="12">
        <v>0</v>
      </c>
      <c r="J485" s="12">
        <v>0</v>
      </c>
      <c r="K485" s="12"/>
    </row>
    <row r="486" spans="1:11" ht="25.5" customHeight="1" thickBot="1">
      <c r="A486" s="75" t="s">
        <v>0</v>
      </c>
      <c r="B486" s="76"/>
      <c r="C486" s="76"/>
      <c r="D486" s="76"/>
      <c r="E486" s="77"/>
      <c r="F486" s="68" t="s">
        <v>170</v>
      </c>
      <c r="G486" s="69"/>
      <c r="H486" s="69"/>
      <c r="I486" s="69"/>
      <c r="J486" s="69"/>
      <c r="K486" s="70"/>
    </row>
    <row r="487" spans="1:11" ht="24" customHeight="1" thickBot="1">
      <c r="A487" s="78" t="s">
        <v>1</v>
      </c>
      <c r="B487" s="79"/>
      <c r="C487" s="79"/>
      <c r="D487" s="79"/>
      <c r="E487" s="80"/>
      <c r="F487" s="83" t="s">
        <v>171</v>
      </c>
      <c r="G487" s="84"/>
      <c r="H487" s="84"/>
      <c r="I487" s="84"/>
      <c r="J487" s="84"/>
      <c r="K487" s="85"/>
    </row>
    <row r="488" spans="1:11" ht="15" customHeight="1" thickBot="1">
      <c r="A488" s="78" t="s">
        <v>2</v>
      </c>
      <c r="B488" s="79"/>
      <c r="C488" s="79"/>
      <c r="D488" s="79"/>
      <c r="E488" s="80"/>
      <c r="F488" s="83" t="s">
        <v>172</v>
      </c>
      <c r="G488" s="84"/>
      <c r="H488" s="84"/>
      <c r="I488" s="84"/>
      <c r="J488" s="84"/>
      <c r="K488" s="85"/>
    </row>
    <row r="489" spans="1:11" ht="15.75" customHeight="1" thickBot="1">
      <c r="A489" s="78" t="s">
        <v>3</v>
      </c>
      <c r="B489" s="79"/>
      <c r="C489" s="79"/>
      <c r="D489" s="79"/>
      <c r="E489" s="80"/>
      <c r="F489" s="83" t="s">
        <v>139</v>
      </c>
      <c r="G489" s="84"/>
      <c r="H489" s="84"/>
      <c r="I489" s="84"/>
      <c r="J489" s="84"/>
      <c r="K489" s="85"/>
    </row>
    <row r="490" spans="1:11" ht="15" customHeight="1" thickBot="1">
      <c r="A490" s="78" t="s">
        <v>4</v>
      </c>
      <c r="B490" s="79"/>
      <c r="C490" s="79"/>
      <c r="D490" s="79"/>
      <c r="E490" s="80"/>
      <c r="F490" s="78" t="s">
        <v>205</v>
      </c>
      <c r="G490" s="81"/>
      <c r="H490" s="81"/>
      <c r="I490" s="81"/>
      <c r="J490" s="81"/>
      <c r="K490" s="82"/>
    </row>
    <row r="491" spans="1:11" ht="15" customHeight="1">
      <c r="A491" s="249" t="s">
        <v>173</v>
      </c>
      <c r="B491" s="250"/>
      <c r="C491" s="250"/>
      <c r="D491" s="250"/>
      <c r="E491" s="251"/>
      <c r="F491" s="32" t="s">
        <v>6</v>
      </c>
      <c r="G491" s="34">
        <f>G492+G493+G494+G495</f>
        <v>226.6</v>
      </c>
      <c r="H491" s="34">
        <f>H492+H493+H494+H495</f>
        <v>1596.6</v>
      </c>
      <c r="I491" s="34">
        <f>I492+I493+I494+I495</f>
        <v>1596.6</v>
      </c>
      <c r="J491" s="34">
        <f>J492+J493+J494+J495</f>
        <v>50</v>
      </c>
      <c r="K491" s="34"/>
    </row>
    <row r="492" spans="1:11" ht="15" customHeight="1">
      <c r="A492" s="252"/>
      <c r="B492" s="253"/>
      <c r="C492" s="253"/>
      <c r="D492" s="253"/>
      <c r="E492" s="254"/>
      <c r="F492" s="34" t="s">
        <v>8</v>
      </c>
      <c r="G492" s="34">
        <v>0</v>
      </c>
      <c r="H492" s="34">
        <v>0</v>
      </c>
      <c r="I492" s="34">
        <v>0</v>
      </c>
      <c r="J492" s="34">
        <v>0</v>
      </c>
      <c r="K492" s="34"/>
    </row>
    <row r="493" spans="1:11" ht="14.25" customHeight="1">
      <c r="A493" s="252"/>
      <c r="B493" s="253"/>
      <c r="C493" s="253"/>
      <c r="D493" s="253"/>
      <c r="E493" s="254"/>
      <c r="F493" s="34" t="s">
        <v>7</v>
      </c>
      <c r="G493" s="34">
        <v>0</v>
      </c>
      <c r="H493" s="34">
        <v>0</v>
      </c>
      <c r="I493" s="34">
        <v>0</v>
      </c>
      <c r="J493" s="34">
        <v>0</v>
      </c>
      <c r="K493" s="34"/>
    </row>
    <row r="494" spans="1:11" ht="12.75" customHeight="1">
      <c r="A494" s="252"/>
      <c r="B494" s="253"/>
      <c r="C494" s="253"/>
      <c r="D494" s="253"/>
      <c r="E494" s="254"/>
      <c r="F494" s="34" t="s">
        <v>10</v>
      </c>
      <c r="G494" s="61">
        <v>216.6</v>
      </c>
      <c r="H494" s="34">
        <f aca="true" t="shared" si="8" ref="H494:J495">H499</f>
        <v>1596.6</v>
      </c>
      <c r="I494" s="34">
        <f t="shared" si="8"/>
        <v>1596.6</v>
      </c>
      <c r="J494" s="34">
        <f t="shared" si="8"/>
        <v>50</v>
      </c>
      <c r="K494" s="34"/>
    </row>
    <row r="495" spans="1:11" ht="12.75" customHeight="1">
      <c r="A495" s="255"/>
      <c r="B495" s="256"/>
      <c r="C495" s="256"/>
      <c r="D495" s="256"/>
      <c r="E495" s="257"/>
      <c r="F495" s="34" t="s">
        <v>9</v>
      </c>
      <c r="G495" s="34">
        <v>10</v>
      </c>
      <c r="H495" s="34">
        <f t="shared" si="8"/>
        <v>0</v>
      </c>
      <c r="I495" s="34">
        <f t="shared" si="8"/>
        <v>0</v>
      </c>
      <c r="J495" s="34">
        <f t="shared" si="8"/>
        <v>0</v>
      </c>
      <c r="K495" s="34"/>
    </row>
    <row r="496" spans="1:11" ht="15.75" customHeight="1">
      <c r="A496" s="258" t="s">
        <v>176</v>
      </c>
      <c r="B496" s="71" t="s">
        <v>233</v>
      </c>
      <c r="C496" s="86"/>
      <c r="D496" s="86" t="s">
        <v>205</v>
      </c>
      <c r="E496" s="86" t="s">
        <v>222</v>
      </c>
      <c r="F496" s="9" t="s">
        <v>6</v>
      </c>
      <c r="G496" s="12"/>
      <c r="H496" s="12">
        <f>H497+H498+H499+H500</f>
        <v>1596.6</v>
      </c>
      <c r="I496" s="12">
        <f>I497+I498+I499+I500</f>
        <v>1596.6</v>
      </c>
      <c r="J496" s="12">
        <f>J497+J498+J499+J500</f>
        <v>50</v>
      </c>
      <c r="K496" s="12"/>
    </row>
    <row r="497" spans="1:11" ht="15" customHeight="1">
      <c r="A497" s="90"/>
      <c r="B497" s="66"/>
      <c r="C497" s="66"/>
      <c r="D497" s="66"/>
      <c r="E497" s="66"/>
      <c r="F497" s="12" t="s">
        <v>8</v>
      </c>
      <c r="G497" s="12"/>
      <c r="H497" s="12">
        <v>0</v>
      </c>
      <c r="I497" s="12">
        <v>0</v>
      </c>
      <c r="J497" s="12">
        <v>0</v>
      </c>
      <c r="K497" s="12"/>
    </row>
    <row r="498" spans="1:11" ht="15.75" customHeight="1">
      <c r="A498" s="90"/>
      <c r="B498" s="66"/>
      <c r="C498" s="66"/>
      <c r="D498" s="66"/>
      <c r="E498" s="66"/>
      <c r="F498" s="12" t="s">
        <v>7</v>
      </c>
      <c r="G498" s="12"/>
      <c r="H498" s="12">
        <v>0</v>
      </c>
      <c r="I498" s="12">
        <v>0</v>
      </c>
      <c r="J498" s="12">
        <v>0</v>
      </c>
      <c r="K498" s="12"/>
    </row>
    <row r="499" spans="1:11" ht="13.5" customHeight="1">
      <c r="A499" s="90"/>
      <c r="B499" s="66"/>
      <c r="C499" s="66"/>
      <c r="D499" s="66"/>
      <c r="E499" s="66"/>
      <c r="F499" s="12" t="s">
        <v>10</v>
      </c>
      <c r="G499" s="12"/>
      <c r="H499" s="12">
        <v>1596.6</v>
      </c>
      <c r="I499" s="12">
        <v>1596.6</v>
      </c>
      <c r="J499" s="12">
        <v>50</v>
      </c>
      <c r="K499" s="12"/>
    </row>
    <row r="500" spans="1:13" ht="95.25" customHeight="1">
      <c r="A500" s="93"/>
      <c r="B500" s="74"/>
      <c r="C500" s="74"/>
      <c r="D500" s="74"/>
      <c r="E500" s="74"/>
      <c r="F500" s="12" t="s">
        <v>9</v>
      </c>
      <c r="G500" s="12"/>
      <c r="H500" s="12">
        <v>0</v>
      </c>
      <c r="I500" s="12">
        <v>0</v>
      </c>
      <c r="J500" s="12">
        <v>0</v>
      </c>
      <c r="K500" s="12"/>
      <c r="M500" t="s">
        <v>232</v>
      </c>
    </row>
    <row r="501" spans="1:11" ht="13.5" thickBot="1">
      <c r="A501" s="274" t="s">
        <v>175</v>
      </c>
      <c r="B501" s="275"/>
      <c r="C501" s="275"/>
      <c r="D501" s="275"/>
      <c r="E501" s="276"/>
      <c r="F501" s="46" t="s">
        <v>6</v>
      </c>
      <c r="G501" s="51">
        <f>G10+G252+G278+G299+G330+G350+G370+G385+G395+G420+G446+G466+G476+G491</f>
        <v>1830952.5700000003</v>
      </c>
      <c r="H501" s="51">
        <f>H10+H252+H278+H299+H330+H350+H370+H385+H395+H420+H446+H466+H476+H491</f>
        <v>1669856.54</v>
      </c>
      <c r="I501" s="51">
        <f>I502+I503+I504+I505</f>
        <v>1669856.54</v>
      </c>
      <c r="J501" s="51">
        <f>J10+J252+J278+J299+J330+J350+J370+J385+J395+J420+J446+J466+J476+J491</f>
        <v>633030.6099999999</v>
      </c>
      <c r="K501" s="51"/>
    </row>
    <row r="502" spans="1:11" ht="13.5" thickBot="1">
      <c r="A502" s="277"/>
      <c r="B502" s="278"/>
      <c r="C502" s="278"/>
      <c r="D502" s="278"/>
      <c r="E502" s="279"/>
      <c r="F502" s="47" t="s">
        <v>8</v>
      </c>
      <c r="G502" s="48">
        <f>G11+G253+G279+G300+G331+G351+G371+G386+G421+G447+G396+G467+G477+G492</f>
        <v>487097.74000000005</v>
      </c>
      <c r="H502" s="48">
        <f>H11+H253+H279+H300+H331+H351+H371+H386+H396+H421+H447+H467+H477+H492</f>
        <v>405328.6</v>
      </c>
      <c r="I502" s="48">
        <f>I11+I253+I279+I300+I331+I351+I371+I386+I396+I421+I447+I467+I477+I492</f>
        <v>405328.6</v>
      </c>
      <c r="J502" s="49">
        <f>J11+J253+J279+J300+J331+J351+J371+J386+J396+J421+J447+J467+J477+J492</f>
        <v>330456</v>
      </c>
      <c r="K502" s="48"/>
    </row>
    <row r="503" spans="1:12" ht="13.5" thickBot="1">
      <c r="A503" s="277"/>
      <c r="B503" s="278"/>
      <c r="C503" s="278"/>
      <c r="D503" s="278"/>
      <c r="E503" s="279"/>
      <c r="F503" s="47" t="s">
        <v>7</v>
      </c>
      <c r="G503" s="48">
        <f>G12+G254+G280+G301+G332+G352+G372+G387+G397+G422+G448+G468+G478+G493</f>
        <v>88756.36</v>
      </c>
      <c r="H503" s="48">
        <f>H12+H254+H280+H301+H332+H352+H372+H387+H397+H422+H448+H468+H478+H493</f>
        <v>52868</v>
      </c>
      <c r="I503" s="50">
        <f>I12+I254+I280+I301+I332+I352+I372+I387+I397+I422+I448+I468+I478+I493</f>
        <v>52868</v>
      </c>
      <c r="J503" s="48">
        <f>J12+J254+J280+J301+J332+J352+J372+J387+J397+J422+J448+J468+J478+J493</f>
        <v>28890.699999999997</v>
      </c>
      <c r="K503" s="48"/>
      <c r="L503" s="39"/>
    </row>
    <row r="504" spans="1:11" ht="13.5" thickBot="1">
      <c r="A504" s="277"/>
      <c r="B504" s="278"/>
      <c r="C504" s="278"/>
      <c r="D504" s="278"/>
      <c r="E504" s="279"/>
      <c r="F504" s="47" t="s">
        <v>10</v>
      </c>
      <c r="G504" s="48">
        <f>G13+G255+G281+G302+G333+G353+G373+G388+G398+G423+G449+G469+G479+G494</f>
        <v>325187.14999999997</v>
      </c>
      <c r="H504" s="48">
        <f>H13+H255+H281+H302+H333+H353+H373+H388+H398+H423+H449+H469+H484+H494</f>
        <v>273500.93999999994</v>
      </c>
      <c r="I504" s="48">
        <f>I13+I255+I281+I302+I333+I353+I373+I388+I398+I423+I449+I469+I479+I494</f>
        <v>273500.93999999994</v>
      </c>
      <c r="J504" s="48">
        <f>J13+J255+J281+J302+J333+J353+J373+J388+J398+J423+J449+J469+J479+J494</f>
        <v>255906.50999999998</v>
      </c>
      <c r="K504" s="48"/>
    </row>
    <row r="505" spans="1:13" ht="13.5" thickBot="1">
      <c r="A505" s="280"/>
      <c r="B505" s="281"/>
      <c r="C505" s="281"/>
      <c r="D505" s="281"/>
      <c r="E505" s="282"/>
      <c r="F505" s="47" t="s">
        <v>9</v>
      </c>
      <c r="G505" s="63">
        <f>G14+G256+G282+G303+G334+G354+G374+G389+G399+G424+G450+G470+G480+G495</f>
        <v>929911.32</v>
      </c>
      <c r="H505" s="48">
        <f>H14+H256+H282+H303+H334+H354+H374+H389+H399+H424+H450+H470+H480+H495</f>
        <v>938159</v>
      </c>
      <c r="I505" s="48">
        <f>I14+I256+I282+I303+I334+I354+I374+I389+I399+I424+I450+I470+I480+I495</f>
        <v>938159</v>
      </c>
      <c r="J505" s="48">
        <f>J14+J256+J282+J303+J334+J354+J374+J389+J399+J424+J450+J470+J480+J495</f>
        <v>17777.4</v>
      </c>
      <c r="K505" s="48"/>
      <c r="M505" s="45"/>
    </row>
    <row r="506" spans="1:11" ht="13.5" thickBot="1">
      <c r="A506" s="29"/>
      <c r="B506" s="30"/>
      <c r="C506" s="30"/>
      <c r="D506" s="30"/>
      <c r="E506" s="30"/>
      <c r="F506" s="37"/>
      <c r="G506" s="40"/>
      <c r="H506" s="40"/>
      <c r="I506" s="40"/>
      <c r="J506" s="40"/>
      <c r="K506" s="38"/>
    </row>
    <row r="507" spans="1:11" ht="34.5" customHeight="1" thickBot="1">
      <c r="A507" s="262" t="s">
        <v>231</v>
      </c>
      <c r="B507" s="263"/>
      <c r="C507" s="263"/>
      <c r="D507" s="263"/>
      <c r="E507" s="263"/>
      <c r="F507" s="263"/>
      <c r="G507" s="263"/>
      <c r="H507" s="263"/>
      <c r="I507" s="263"/>
      <c r="J507" s="263"/>
      <c r="K507" s="264"/>
    </row>
    <row r="508" spans="1:11" ht="28.5" customHeight="1" thickBot="1">
      <c r="A508" s="75" t="s">
        <v>0</v>
      </c>
      <c r="B508" s="76"/>
      <c r="C508" s="76"/>
      <c r="D508" s="76"/>
      <c r="E508" s="77"/>
      <c r="F508" s="68" t="s">
        <v>163</v>
      </c>
      <c r="G508" s="69"/>
      <c r="H508" s="69"/>
      <c r="I508" s="69"/>
      <c r="J508" s="69"/>
      <c r="K508" s="70"/>
    </row>
    <row r="509" spans="1:11" ht="29.25" customHeight="1" thickBot="1">
      <c r="A509" s="78" t="s">
        <v>1</v>
      </c>
      <c r="B509" s="79"/>
      <c r="C509" s="79"/>
      <c r="D509" s="79"/>
      <c r="E509" s="80"/>
      <c r="F509" s="83" t="s">
        <v>164</v>
      </c>
      <c r="G509" s="84"/>
      <c r="H509" s="84"/>
      <c r="I509" s="84"/>
      <c r="J509" s="84"/>
      <c r="K509" s="85"/>
    </row>
    <row r="510" spans="1:11" ht="13.5" thickBot="1">
      <c r="A510" s="78" t="s">
        <v>2</v>
      </c>
      <c r="B510" s="79"/>
      <c r="C510" s="79"/>
      <c r="D510" s="79"/>
      <c r="E510" s="80"/>
      <c r="F510" s="83" t="s">
        <v>165</v>
      </c>
      <c r="G510" s="84"/>
      <c r="H510" s="84"/>
      <c r="I510" s="84"/>
      <c r="J510" s="84"/>
      <c r="K510" s="85"/>
    </row>
    <row r="511" spans="1:11" ht="13.5" thickBot="1">
      <c r="A511" s="78" t="s">
        <v>3</v>
      </c>
      <c r="B511" s="79"/>
      <c r="C511" s="79"/>
      <c r="D511" s="79"/>
      <c r="E511" s="80"/>
      <c r="F511" s="83" t="s">
        <v>166</v>
      </c>
      <c r="G511" s="84"/>
      <c r="H511" s="84"/>
      <c r="I511" s="84"/>
      <c r="J511" s="84"/>
      <c r="K511" s="85"/>
    </row>
    <row r="512" spans="1:11" ht="13.5" thickBot="1">
      <c r="A512" s="78" t="s">
        <v>4</v>
      </c>
      <c r="B512" s="79"/>
      <c r="C512" s="79"/>
      <c r="D512" s="79"/>
      <c r="E512" s="80"/>
      <c r="F512" s="78" t="s">
        <v>205</v>
      </c>
      <c r="G512" s="81"/>
      <c r="H512" s="81"/>
      <c r="I512" s="81"/>
      <c r="J512" s="81"/>
      <c r="K512" s="82"/>
    </row>
    <row r="513" spans="1:11" ht="12.75">
      <c r="A513" s="87" t="s">
        <v>161</v>
      </c>
      <c r="B513" s="88"/>
      <c r="C513" s="88"/>
      <c r="D513" s="88"/>
      <c r="E513" s="89"/>
      <c r="F513" s="9" t="s">
        <v>6</v>
      </c>
      <c r="G513" s="12"/>
      <c r="H513" s="12"/>
      <c r="I513" s="12"/>
      <c r="J513" s="12"/>
      <c r="K513" s="12"/>
    </row>
    <row r="514" spans="1:11" ht="12.75">
      <c r="A514" s="90"/>
      <c r="B514" s="91"/>
      <c r="C514" s="91"/>
      <c r="D514" s="91"/>
      <c r="E514" s="92"/>
      <c r="F514" s="12" t="s">
        <v>8</v>
      </c>
      <c r="G514" s="12"/>
      <c r="H514" s="12"/>
      <c r="I514" s="12"/>
      <c r="J514" s="12"/>
      <c r="K514" s="12"/>
    </row>
    <row r="515" spans="1:11" ht="12.75">
      <c r="A515" s="90"/>
      <c r="B515" s="91"/>
      <c r="C515" s="91"/>
      <c r="D515" s="91"/>
      <c r="E515" s="92"/>
      <c r="F515" s="12" t="s">
        <v>7</v>
      </c>
      <c r="G515" s="12"/>
      <c r="H515" s="12"/>
      <c r="I515" s="12"/>
      <c r="J515" s="12"/>
      <c r="K515" s="12"/>
    </row>
    <row r="516" spans="1:11" ht="12.75">
      <c r="A516" s="90"/>
      <c r="B516" s="91"/>
      <c r="C516" s="91"/>
      <c r="D516" s="91"/>
      <c r="E516" s="92"/>
      <c r="F516" s="12" t="s">
        <v>10</v>
      </c>
      <c r="G516" s="12"/>
      <c r="H516" s="12"/>
      <c r="I516" s="12"/>
      <c r="J516" s="12"/>
      <c r="K516" s="12"/>
    </row>
    <row r="517" spans="1:11" ht="12.75">
      <c r="A517" s="93"/>
      <c r="B517" s="94"/>
      <c r="C517" s="94"/>
      <c r="D517" s="94"/>
      <c r="E517" s="95"/>
      <c r="F517" s="12" t="s">
        <v>9</v>
      </c>
      <c r="G517" s="12"/>
      <c r="H517" s="12"/>
      <c r="I517" s="12"/>
      <c r="J517" s="12"/>
      <c r="K517" s="12"/>
    </row>
    <row r="518" spans="1:11" ht="25.5" customHeight="1" thickBot="1">
      <c r="A518" s="75" t="s">
        <v>0</v>
      </c>
      <c r="B518" s="76"/>
      <c r="C518" s="76"/>
      <c r="D518" s="76"/>
      <c r="E518" s="77"/>
      <c r="F518" s="68" t="s">
        <v>167</v>
      </c>
      <c r="G518" s="69"/>
      <c r="H518" s="69"/>
      <c r="I518" s="69"/>
      <c r="J518" s="69"/>
      <c r="K518" s="70"/>
    </row>
    <row r="519" spans="1:11" ht="27" customHeight="1" thickBot="1">
      <c r="A519" s="78" t="s">
        <v>1</v>
      </c>
      <c r="B519" s="79"/>
      <c r="C519" s="79"/>
      <c r="D519" s="79"/>
      <c r="E519" s="80"/>
      <c r="F519" s="83" t="s">
        <v>168</v>
      </c>
      <c r="G519" s="84"/>
      <c r="H519" s="84"/>
      <c r="I519" s="84"/>
      <c r="J519" s="84"/>
      <c r="K519" s="85"/>
    </row>
    <row r="520" spans="1:11" ht="13.5" thickBot="1">
      <c r="A520" s="78" t="s">
        <v>2</v>
      </c>
      <c r="B520" s="79"/>
      <c r="C520" s="79"/>
      <c r="D520" s="79"/>
      <c r="E520" s="80"/>
      <c r="F520" s="83" t="s">
        <v>165</v>
      </c>
      <c r="G520" s="84"/>
      <c r="H520" s="84"/>
      <c r="I520" s="84"/>
      <c r="J520" s="84"/>
      <c r="K520" s="85"/>
    </row>
    <row r="521" spans="1:11" ht="13.5" thickBot="1">
      <c r="A521" s="78" t="s">
        <v>3</v>
      </c>
      <c r="B521" s="79"/>
      <c r="C521" s="79"/>
      <c r="D521" s="79"/>
      <c r="E521" s="80"/>
      <c r="F521" s="83" t="s">
        <v>169</v>
      </c>
      <c r="G521" s="84"/>
      <c r="H521" s="84"/>
      <c r="I521" s="84"/>
      <c r="J521" s="84"/>
      <c r="K521" s="85"/>
    </row>
    <row r="522" spans="1:11" ht="13.5" thickBot="1">
      <c r="A522" s="78" t="s">
        <v>4</v>
      </c>
      <c r="B522" s="79"/>
      <c r="C522" s="79"/>
      <c r="D522" s="79"/>
      <c r="E522" s="80"/>
      <c r="F522" s="78" t="s">
        <v>205</v>
      </c>
      <c r="G522" s="81"/>
      <c r="H522" s="81"/>
      <c r="I522" s="81"/>
      <c r="J522" s="81"/>
      <c r="K522" s="82"/>
    </row>
    <row r="523" spans="1:11" ht="12.75">
      <c r="A523" s="87" t="s">
        <v>160</v>
      </c>
      <c r="B523" s="88"/>
      <c r="C523" s="88"/>
      <c r="D523" s="88"/>
      <c r="E523" s="89"/>
      <c r="F523" s="9" t="s">
        <v>6</v>
      </c>
      <c r="G523" s="12"/>
      <c r="H523" s="12"/>
      <c r="I523" s="12"/>
      <c r="J523" s="12"/>
      <c r="K523" s="12"/>
    </row>
    <row r="524" spans="1:11" ht="12.75">
      <c r="A524" s="90"/>
      <c r="B524" s="91"/>
      <c r="C524" s="91"/>
      <c r="D524" s="91"/>
      <c r="E524" s="92"/>
      <c r="F524" s="12" t="s">
        <v>8</v>
      </c>
      <c r="G524" s="12"/>
      <c r="H524" s="12"/>
      <c r="I524" s="12"/>
      <c r="J524" s="12"/>
      <c r="K524" s="12"/>
    </row>
    <row r="525" spans="1:11" ht="12.75">
      <c r="A525" s="90"/>
      <c r="B525" s="91"/>
      <c r="C525" s="91"/>
      <c r="D525" s="91"/>
      <c r="E525" s="92"/>
      <c r="F525" s="12" t="s">
        <v>7</v>
      </c>
      <c r="G525" s="12"/>
      <c r="H525" s="12"/>
      <c r="I525" s="12"/>
      <c r="J525" s="12"/>
      <c r="K525" s="12"/>
    </row>
    <row r="526" spans="1:11" ht="12.75">
      <c r="A526" s="90"/>
      <c r="B526" s="91"/>
      <c r="C526" s="91"/>
      <c r="D526" s="91"/>
      <c r="E526" s="92"/>
      <c r="F526" s="12" t="s">
        <v>10</v>
      </c>
      <c r="G526" s="12"/>
      <c r="H526" s="12"/>
      <c r="I526" s="12"/>
      <c r="J526" s="12"/>
      <c r="K526" s="12"/>
    </row>
    <row r="527" spans="1:11" ht="12.75">
      <c r="A527" s="93"/>
      <c r="B527" s="94"/>
      <c r="C527" s="94"/>
      <c r="D527" s="94"/>
      <c r="E527" s="95"/>
      <c r="F527" s="12" t="s">
        <v>9</v>
      </c>
      <c r="G527" s="12"/>
      <c r="H527" s="12"/>
      <c r="I527" s="12"/>
      <c r="J527" s="12"/>
      <c r="K527" s="12"/>
    </row>
    <row r="528" spans="1:11" ht="28.5" customHeight="1" thickBot="1">
      <c r="A528" s="75" t="s">
        <v>0</v>
      </c>
      <c r="B528" s="76"/>
      <c r="C528" s="76"/>
      <c r="D528" s="76"/>
      <c r="E528" s="77"/>
      <c r="F528" s="68" t="s">
        <v>198</v>
      </c>
      <c r="G528" s="69"/>
      <c r="H528" s="69"/>
      <c r="I528" s="69"/>
      <c r="J528" s="69"/>
      <c r="K528" s="70"/>
    </row>
    <row r="529" spans="1:11" ht="27.75" customHeight="1" thickBot="1">
      <c r="A529" s="78" t="s">
        <v>1</v>
      </c>
      <c r="B529" s="79"/>
      <c r="C529" s="79"/>
      <c r="D529" s="79"/>
      <c r="E529" s="80"/>
      <c r="F529" s="83" t="s">
        <v>204</v>
      </c>
      <c r="G529" s="84"/>
      <c r="H529" s="84"/>
      <c r="I529" s="84"/>
      <c r="J529" s="84"/>
      <c r="K529" s="85"/>
    </row>
    <row r="530" spans="1:11" ht="13.5" thickBot="1">
      <c r="A530" s="78" t="s">
        <v>2</v>
      </c>
      <c r="B530" s="79"/>
      <c r="C530" s="79"/>
      <c r="D530" s="79"/>
      <c r="E530" s="80"/>
      <c r="F530" s="83" t="s">
        <v>172</v>
      </c>
      <c r="G530" s="84"/>
      <c r="H530" s="84"/>
      <c r="I530" s="84"/>
      <c r="J530" s="84"/>
      <c r="K530" s="85"/>
    </row>
    <row r="531" spans="1:11" ht="13.5" thickBot="1">
      <c r="A531" s="78" t="s">
        <v>3</v>
      </c>
      <c r="B531" s="79"/>
      <c r="C531" s="79"/>
      <c r="D531" s="79"/>
      <c r="E531" s="80"/>
      <c r="F531" s="83" t="s">
        <v>153</v>
      </c>
      <c r="G531" s="84"/>
      <c r="H531" s="84"/>
      <c r="I531" s="84"/>
      <c r="J531" s="84"/>
      <c r="K531" s="85"/>
    </row>
    <row r="532" spans="1:11" ht="13.5" thickBot="1">
      <c r="A532" s="78" t="s">
        <v>4</v>
      </c>
      <c r="B532" s="79"/>
      <c r="C532" s="79"/>
      <c r="D532" s="79"/>
      <c r="E532" s="80"/>
      <c r="F532" s="78" t="s">
        <v>205</v>
      </c>
      <c r="G532" s="81"/>
      <c r="H532" s="81"/>
      <c r="I532" s="81"/>
      <c r="J532" s="81"/>
      <c r="K532" s="82"/>
    </row>
    <row r="533" spans="1:11" ht="12.75">
      <c r="A533" s="87" t="s">
        <v>199</v>
      </c>
      <c r="B533" s="88"/>
      <c r="C533" s="88"/>
      <c r="D533" s="88"/>
      <c r="E533" s="89"/>
      <c r="F533" s="9" t="s">
        <v>6</v>
      </c>
      <c r="G533" s="12"/>
      <c r="H533" s="12"/>
      <c r="I533" s="12"/>
      <c r="J533" s="12"/>
      <c r="K533" s="12"/>
    </row>
    <row r="534" spans="1:11" ht="12.75">
      <c r="A534" s="90"/>
      <c r="B534" s="91"/>
      <c r="C534" s="91"/>
      <c r="D534" s="91"/>
      <c r="E534" s="92"/>
      <c r="F534" s="12" t="s">
        <v>8</v>
      </c>
      <c r="G534" s="12"/>
      <c r="H534" s="12"/>
      <c r="I534" s="12"/>
      <c r="J534" s="12"/>
      <c r="K534" s="12"/>
    </row>
    <row r="535" spans="1:11" ht="12.75">
      <c r="A535" s="90"/>
      <c r="B535" s="91"/>
      <c r="C535" s="91"/>
      <c r="D535" s="91"/>
      <c r="E535" s="92"/>
      <c r="F535" s="12" t="s">
        <v>7</v>
      </c>
      <c r="G535" s="12"/>
      <c r="H535" s="12"/>
      <c r="I535" s="12"/>
      <c r="J535" s="12"/>
      <c r="K535" s="12"/>
    </row>
    <row r="536" spans="1:11" ht="12.75">
      <c r="A536" s="90"/>
      <c r="B536" s="91"/>
      <c r="C536" s="91"/>
      <c r="D536" s="91"/>
      <c r="E536" s="92"/>
      <c r="F536" s="12" t="s">
        <v>10</v>
      </c>
      <c r="G536" s="24"/>
      <c r="H536" s="12"/>
      <c r="I536" s="12"/>
      <c r="J536" s="12"/>
      <c r="K536" s="12"/>
    </row>
    <row r="537" spans="1:11" ht="12.75">
      <c r="A537" s="93"/>
      <c r="B537" s="94"/>
      <c r="C537" s="94"/>
      <c r="D537" s="94"/>
      <c r="E537" s="95"/>
      <c r="F537" s="12" t="s">
        <v>9</v>
      </c>
      <c r="G537" s="12"/>
      <c r="H537" s="12"/>
      <c r="I537" s="12"/>
      <c r="J537" s="12"/>
      <c r="K537" s="12"/>
    </row>
    <row r="539" spans="1:11" ht="12.75">
      <c r="A539" s="67" t="s">
        <v>224</v>
      </c>
      <c r="B539" s="67"/>
      <c r="C539" s="67"/>
      <c r="D539" s="67"/>
      <c r="E539" s="67"/>
      <c r="G539" s="67" t="s">
        <v>225</v>
      </c>
      <c r="H539" s="67"/>
      <c r="K539" s="62"/>
    </row>
    <row r="540" ht="12.75">
      <c r="K540" s="62"/>
    </row>
    <row r="541" ht="12.75">
      <c r="K541" s="62"/>
    </row>
    <row r="543" spans="2:5" ht="12.75">
      <c r="B543" s="37"/>
      <c r="C543" s="37"/>
      <c r="D543" s="37"/>
      <c r="E543" s="37"/>
    </row>
    <row r="544" spans="2:5" ht="12.75">
      <c r="B544" s="64"/>
      <c r="C544" s="37"/>
      <c r="D544" s="64"/>
      <c r="E544" s="37"/>
    </row>
    <row r="545" spans="2:5" ht="12.75">
      <c r="B545" s="64"/>
      <c r="C545" s="37"/>
      <c r="D545" s="64"/>
      <c r="E545" s="37"/>
    </row>
    <row r="546" spans="2:4" ht="12.75">
      <c r="B546" s="64"/>
      <c r="D546" s="64"/>
    </row>
    <row r="547" spans="2:4" ht="12.75">
      <c r="B547" s="64"/>
      <c r="D547" s="64"/>
    </row>
    <row r="548" spans="2:4" ht="12.75">
      <c r="B548" s="64"/>
      <c r="D548" s="64"/>
    </row>
    <row r="549" spans="2:4" ht="12.75">
      <c r="B549" s="64"/>
      <c r="D549" s="64"/>
    </row>
    <row r="550" spans="2:4" ht="12.75">
      <c r="B550" s="64"/>
      <c r="D550" s="64"/>
    </row>
    <row r="551" ht="12.75">
      <c r="B551" s="64"/>
    </row>
  </sheetData>
  <sheetProtection/>
  <mergeCells count="463">
    <mergeCell ref="E435:E439"/>
    <mergeCell ref="A435:A439"/>
    <mergeCell ref="B435:B439"/>
    <mergeCell ref="C435:C439"/>
    <mergeCell ref="D435:D439"/>
    <mergeCell ref="A475:E475"/>
    <mergeCell ref="A501:E505"/>
    <mergeCell ref="F475:K475"/>
    <mergeCell ref="F473:K473"/>
    <mergeCell ref="F490:K490"/>
    <mergeCell ref="F489:K489"/>
    <mergeCell ref="A486:E486"/>
    <mergeCell ref="A474:E474"/>
    <mergeCell ref="A471:E471"/>
    <mergeCell ref="F471:K471"/>
    <mergeCell ref="F472:K472"/>
    <mergeCell ref="A472:E472"/>
    <mergeCell ref="A523:E527"/>
    <mergeCell ref="A466:E470"/>
    <mergeCell ref="A476:E480"/>
    <mergeCell ref="A508:E508"/>
    <mergeCell ref="A520:E520"/>
    <mergeCell ref="A518:E518"/>
    <mergeCell ref="A487:E487"/>
    <mergeCell ref="A488:E488"/>
    <mergeCell ref="A489:E489"/>
    <mergeCell ref="E481:E485"/>
    <mergeCell ref="A522:E522"/>
    <mergeCell ref="F508:K508"/>
    <mergeCell ref="A509:E509"/>
    <mergeCell ref="A513:E517"/>
    <mergeCell ref="A512:E512"/>
    <mergeCell ref="F512:K512"/>
    <mergeCell ref="A510:E510"/>
    <mergeCell ref="F510:K510"/>
    <mergeCell ref="F518:K518"/>
    <mergeCell ref="F520:K520"/>
    <mergeCell ref="A521:E521"/>
    <mergeCell ref="F521:K521"/>
    <mergeCell ref="A519:E519"/>
    <mergeCell ref="F519:K519"/>
    <mergeCell ref="F509:K509"/>
    <mergeCell ref="A507:K507"/>
    <mergeCell ref="F462:K462"/>
    <mergeCell ref="F486:K486"/>
    <mergeCell ref="F487:K487"/>
    <mergeCell ref="F488:K488"/>
    <mergeCell ref="F465:K465"/>
    <mergeCell ref="A465:E465"/>
    <mergeCell ref="A473:E473"/>
    <mergeCell ref="F474:K474"/>
    <mergeCell ref="C430:C434"/>
    <mergeCell ref="D430:D434"/>
    <mergeCell ref="E430:E434"/>
    <mergeCell ref="A416:E416"/>
    <mergeCell ref="A425:E429"/>
    <mergeCell ref="A430:A434"/>
    <mergeCell ref="B430:B434"/>
    <mergeCell ref="A418:E418"/>
    <mergeCell ref="F419:K419"/>
    <mergeCell ref="A417:E417"/>
    <mergeCell ref="A419:E419"/>
    <mergeCell ref="F394:K394"/>
    <mergeCell ref="A415:E415"/>
    <mergeCell ref="F415:K415"/>
    <mergeCell ref="F416:K416"/>
    <mergeCell ref="F417:K417"/>
    <mergeCell ref="F418:K418"/>
    <mergeCell ref="F392:K392"/>
    <mergeCell ref="A393:E393"/>
    <mergeCell ref="A394:E394"/>
    <mergeCell ref="A392:E392"/>
    <mergeCell ref="F393:K393"/>
    <mergeCell ref="F391:K391"/>
    <mergeCell ref="A391:E391"/>
    <mergeCell ref="A390:E390"/>
    <mergeCell ref="D496:D500"/>
    <mergeCell ref="E496:E500"/>
    <mergeCell ref="F390:K390"/>
    <mergeCell ref="A491:E495"/>
    <mergeCell ref="A496:A500"/>
    <mergeCell ref="B496:B500"/>
    <mergeCell ref="C496:C500"/>
    <mergeCell ref="F382:K382"/>
    <mergeCell ref="A380:E380"/>
    <mergeCell ref="F383:K383"/>
    <mergeCell ref="A383:E383"/>
    <mergeCell ref="A350:E354"/>
    <mergeCell ref="A355:E359"/>
    <mergeCell ref="A347:E347"/>
    <mergeCell ref="F347:K347"/>
    <mergeCell ref="A349:E349"/>
    <mergeCell ref="F349:K349"/>
    <mergeCell ref="A348:E348"/>
    <mergeCell ref="F348:K348"/>
    <mergeCell ref="F345:K345"/>
    <mergeCell ref="A346:E346"/>
    <mergeCell ref="A340:A344"/>
    <mergeCell ref="B340:B344"/>
    <mergeCell ref="C340:C344"/>
    <mergeCell ref="D340:D344"/>
    <mergeCell ref="F346:K346"/>
    <mergeCell ref="F328:K328"/>
    <mergeCell ref="A330:E334"/>
    <mergeCell ref="A335:A339"/>
    <mergeCell ref="B335:B339"/>
    <mergeCell ref="C335:C339"/>
    <mergeCell ref="D335:D339"/>
    <mergeCell ref="E335:E339"/>
    <mergeCell ref="A329:E329"/>
    <mergeCell ref="F329:K329"/>
    <mergeCell ref="F297:K297"/>
    <mergeCell ref="A297:E297"/>
    <mergeCell ref="F327:K327"/>
    <mergeCell ref="A324:E324"/>
    <mergeCell ref="F324:K324"/>
    <mergeCell ref="A325:E325"/>
    <mergeCell ref="F325:K325"/>
    <mergeCell ref="A326:E326"/>
    <mergeCell ref="F326:K326"/>
    <mergeCell ref="A309:E313"/>
    <mergeCell ref="F274:K274"/>
    <mergeCell ref="A273:E273"/>
    <mergeCell ref="F277:K277"/>
    <mergeCell ref="A304:E308"/>
    <mergeCell ref="F275:K275"/>
    <mergeCell ref="A276:E276"/>
    <mergeCell ref="F296:K296"/>
    <mergeCell ref="A293:E293"/>
    <mergeCell ref="A288:E292"/>
    <mergeCell ref="F298:K298"/>
    <mergeCell ref="F250:K250"/>
    <mergeCell ref="A251:E251"/>
    <mergeCell ref="F251:K251"/>
    <mergeCell ref="A262:E266"/>
    <mergeCell ref="A252:E256"/>
    <mergeCell ref="A257:E261"/>
    <mergeCell ref="A250:E250"/>
    <mergeCell ref="F246:K246"/>
    <mergeCell ref="A246:E246"/>
    <mergeCell ref="F247:K247"/>
    <mergeCell ref="A249:E249"/>
    <mergeCell ref="F249:K249"/>
    <mergeCell ref="F248:K248"/>
    <mergeCell ref="A248:E248"/>
    <mergeCell ref="E230:E234"/>
    <mergeCell ref="A225:E229"/>
    <mergeCell ref="D230:D234"/>
    <mergeCell ref="A247:E247"/>
    <mergeCell ref="A235:A239"/>
    <mergeCell ref="B235:B239"/>
    <mergeCell ref="D235:D239"/>
    <mergeCell ref="C235:C239"/>
    <mergeCell ref="E235:E239"/>
    <mergeCell ref="A240:E244"/>
    <mergeCell ref="A205:A209"/>
    <mergeCell ref="E220:E224"/>
    <mergeCell ref="A220:A224"/>
    <mergeCell ref="B220:B224"/>
    <mergeCell ref="C220:C224"/>
    <mergeCell ref="D220:D224"/>
    <mergeCell ref="E210:E214"/>
    <mergeCell ref="C215:C219"/>
    <mergeCell ref="D215:D219"/>
    <mergeCell ref="E215:E219"/>
    <mergeCell ref="D190:D194"/>
    <mergeCell ref="E205:E209"/>
    <mergeCell ref="E180:E184"/>
    <mergeCell ref="A200:A204"/>
    <mergeCell ref="B200:B204"/>
    <mergeCell ref="C200:C204"/>
    <mergeCell ref="E200:E204"/>
    <mergeCell ref="D200:D204"/>
    <mergeCell ref="E190:E194"/>
    <mergeCell ref="A190:A194"/>
    <mergeCell ref="A215:A219"/>
    <mergeCell ref="C180:C184"/>
    <mergeCell ref="D180:D184"/>
    <mergeCell ref="B205:B209"/>
    <mergeCell ref="C205:C209"/>
    <mergeCell ref="D205:D209"/>
    <mergeCell ref="A180:A184"/>
    <mergeCell ref="B180:B184"/>
    <mergeCell ref="B190:B194"/>
    <mergeCell ref="C190:C194"/>
    <mergeCell ref="A175:A179"/>
    <mergeCell ref="B175:B179"/>
    <mergeCell ref="C175:C179"/>
    <mergeCell ref="D175:D179"/>
    <mergeCell ref="E185:E189"/>
    <mergeCell ref="A185:A189"/>
    <mergeCell ref="B185:B189"/>
    <mergeCell ref="C185:C189"/>
    <mergeCell ref="D185:D189"/>
    <mergeCell ref="E170:E174"/>
    <mergeCell ref="C165:C169"/>
    <mergeCell ref="D165:D169"/>
    <mergeCell ref="E175:E179"/>
    <mergeCell ref="A170:A174"/>
    <mergeCell ref="B170:B174"/>
    <mergeCell ref="C170:C174"/>
    <mergeCell ref="D170:D174"/>
    <mergeCell ref="A60:A64"/>
    <mergeCell ref="C160:C164"/>
    <mergeCell ref="D160:D164"/>
    <mergeCell ref="E165:E169"/>
    <mergeCell ref="E140:E144"/>
    <mergeCell ref="A145:E149"/>
    <mergeCell ref="E155:E159"/>
    <mergeCell ref="A150:A154"/>
    <mergeCell ref="B150:B154"/>
    <mergeCell ref="C150:C154"/>
    <mergeCell ref="D150:D154"/>
    <mergeCell ref="E150:E154"/>
    <mergeCell ref="A50:A54"/>
    <mergeCell ref="D55:D59"/>
    <mergeCell ref="A70:A74"/>
    <mergeCell ref="B70:B74"/>
    <mergeCell ref="C70:C74"/>
    <mergeCell ref="D70:D74"/>
    <mergeCell ref="A65:E69"/>
    <mergeCell ref="E55:E59"/>
    <mergeCell ref="A55:A59"/>
    <mergeCell ref="B55:B59"/>
    <mergeCell ref="E40:E44"/>
    <mergeCell ref="E45:E49"/>
    <mergeCell ref="A40:A44"/>
    <mergeCell ref="B40:B44"/>
    <mergeCell ref="C40:C44"/>
    <mergeCell ref="D40:D44"/>
    <mergeCell ref="A45:A49"/>
    <mergeCell ref="B45:B49"/>
    <mergeCell ref="C45:C49"/>
    <mergeCell ref="D45:D49"/>
    <mergeCell ref="A35:A39"/>
    <mergeCell ref="B35:B39"/>
    <mergeCell ref="C35:C39"/>
    <mergeCell ref="D35:D39"/>
    <mergeCell ref="A5:E5"/>
    <mergeCell ref="F4:K4"/>
    <mergeCell ref="F5:K5"/>
    <mergeCell ref="A6:E6"/>
    <mergeCell ref="B30:B34"/>
    <mergeCell ref="E35:E39"/>
    <mergeCell ref="E25:E29"/>
    <mergeCell ref="F6:K6"/>
    <mergeCell ref="A7:E7"/>
    <mergeCell ref="F7:K7"/>
    <mergeCell ref="C30:C34"/>
    <mergeCell ref="D30:D34"/>
    <mergeCell ref="E30:E34"/>
    <mergeCell ref="C25:C29"/>
    <mergeCell ref="E70:E74"/>
    <mergeCell ref="C50:C54"/>
    <mergeCell ref="D50:D54"/>
    <mergeCell ref="E50:E54"/>
    <mergeCell ref="C55:C59"/>
    <mergeCell ref="A1:K2"/>
    <mergeCell ref="A3:E3"/>
    <mergeCell ref="F3:K3"/>
    <mergeCell ref="A4:E4"/>
    <mergeCell ref="A8:E8"/>
    <mergeCell ref="F8:K8"/>
    <mergeCell ref="A25:A29"/>
    <mergeCell ref="B25:B29"/>
    <mergeCell ref="E20:E24"/>
    <mergeCell ref="A20:A24"/>
    <mergeCell ref="B20:B24"/>
    <mergeCell ref="C20:C24"/>
    <mergeCell ref="D20:D24"/>
    <mergeCell ref="D25:D29"/>
    <mergeCell ref="A80:A84"/>
    <mergeCell ref="D60:D64"/>
    <mergeCell ref="A10:E14"/>
    <mergeCell ref="A15:E19"/>
    <mergeCell ref="A30:A34"/>
    <mergeCell ref="B50:B54"/>
    <mergeCell ref="E75:E79"/>
    <mergeCell ref="B60:B64"/>
    <mergeCell ref="C60:C64"/>
    <mergeCell ref="E60:E64"/>
    <mergeCell ref="E85:E89"/>
    <mergeCell ref="E90:E94"/>
    <mergeCell ref="A75:A79"/>
    <mergeCell ref="B75:B79"/>
    <mergeCell ref="C75:C79"/>
    <mergeCell ref="D75:D79"/>
    <mergeCell ref="E80:E84"/>
    <mergeCell ref="A85:A89"/>
    <mergeCell ref="B85:B89"/>
    <mergeCell ref="C85:C89"/>
    <mergeCell ref="D90:D94"/>
    <mergeCell ref="B80:B84"/>
    <mergeCell ref="C80:C84"/>
    <mergeCell ref="D80:D84"/>
    <mergeCell ref="D85:D89"/>
    <mergeCell ref="D100:D104"/>
    <mergeCell ref="A110:A114"/>
    <mergeCell ref="B110:B114"/>
    <mergeCell ref="C110:C114"/>
    <mergeCell ref="D110:D114"/>
    <mergeCell ref="D105:D109"/>
    <mergeCell ref="C100:C104"/>
    <mergeCell ref="A90:A94"/>
    <mergeCell ref="B90:B94"/>
    <mergeCell ref="C90:C94"/>
    <mergeCell ref="E100:E104"/>
    <mergeCell ref="A95:A99"/>
    <mergeCell ref="B95:B99"/>
    <mergeCell ref="C95:C99"/>
    <mergeCell ref="E95:E99"/>
    <mergeCell ref="A100:A104"/>
    <mergeCell ref="B100:B104"/>
    <mergeCell ref="D95:D99"/>
    <mergeCell ref="E115:E119"/>
    <mergeCell ref="A120:A124"/>
    <mergeCell ref="B120:B124"/>
    <mergeCell ref="C120:C124"/>
    <mergeCell ref="D120:D124"/>
    <mergeCell ref="E110:E114"/>
    <mergeCell ref="A105:A109"/>
    <mergeCell ref="B105:B109"/>
    <mergeCell ref="C105:C109"/>
    <mergeCell ref="E105:E109"/>
    <mergeCell ref="B130:B134"/>
    <mergeCell ref="C130:C134"/>
    <mergeCell ref="E120:E124"/>
    <mergeCell ref="A125:E129"/>
    <mergeCell ref="A115:A119"/>
    <mergeCell ref="B115:B119"/>
    <mergeCell ref="C115:C119"/>
    <mergeCell ref="D115:D119"/>
    <mergeCell ref="A160:A164"/>
    <mergeCell ref="B160:B164"/>
    <mergeCell ref="E130:E134"/>
    <mergeCell ref="D130:D134"/>
    <mergeCell ref="E135:E139"/>
    <mergeCell ref="A135:A139"/>
    <mergeCell ref="B135:B139"/>
    <mergeCell ref="D135:D139"/>
    <mergeCell ref="C135:C139"/>
    <mergeCell ref="A130:A134"/>
    <mergeCell ref="D210:D214"/>
    <mergeCell ref="D140:D144"/>
    <mergeCell ref="C155:C159"/>
    <mergeCell ref="D155:D159"/>
    <mergeCell ref="A195:E199"/>
    <mergeCell ref="A140:A144"/>
    <mergeCell ref="B140:B144"/>
    <mergeCell ref="E160:E164"/>
    <mergeCell ref="A210:A214"/>
    <mergeCell ref="B210:B214"/>
    <mergeCell ref="C140:C144"/>
    <mergeCell ref="C210:C214"/>
    <mergeCell ref="A230:A234"/>
    <mergeCell ref="B230:B234"/>
    <mergeCell ref="C230:C234"/>
    <mergeCell ref="B215:B219"/>
    <mergeCell ref="A155:A159"/>
    <mergeCell ref="B155:B159"/>
    <mergeCell ref="A165:A169"/>
    <mergeCell ref="B165:B169"/>
    <mergeCell ref="A267:E271"/>
    <mergeCell ref="A277:E277"/>
    <mergeCell ref="A283:E287"/>
    <mergeCell ref="F272:K272"/>
    <mergeCell ref="A272:E272"/>
    <mergeCell ref="A278:E282"/>
    <mergeCell ref="F276:K276"/>
    <mergeCell ref="A275:E275"/>
    <mergeCell ref="F273:K273"/>
    <mergeCell ref="A274:E274"/>
    <mergeCell ref="F295:K295"/>
    <mergeCell ref="A296:E296"/>
    <mergeCell ref="A295:E295"/>
    <mergeCell ref="F293:K293"/>
    <mergeCell ref="A294:E294"/>
    <mergeCell ref="F294:K294"/>
    <mergeCell ref="A299:E303"/>
    <mergeCell ref="A298:E298"/>
    <mergeCell ref="A368:E368"/>
    <mergeCell ref="A360:E364"/>
    <mergeCell ref="A319:E323"/>
    <mergeCell ref="A314:E318"/>
    <mergeCell ref="A327:E327"/>
    <mergeCell ref="A328:E328"/>
    <mergeCell ref="E340:E344"/>
    <mergeCell ref="A345:E345"/>
    <mergeCell ref="F368:K368"/>
    <mergeCell ref="A367:E367"/>
    <mergeCell ref="F367:K367"/>
    <mergeCell ref="A365:E365"/>
    <mergeCell ref="F365:K365"/>
    <mergeCell ref="A366:E366"/>
    <mergeCell ref="F366:K366"/>
    <mergeCell ref="A369:E369"/>
    <mergeCell ref="F369:K369"/>
    <mergeCell ref="A370:E374"/>
    <mergeCell ref="A385:E389"/>
    <mergeCell ref="F380:K380"/>
    <mergeCell ref="A381:E381"/>
    <mergeCell ref="F381:K381"/>
    <mergeCell ref="A375:A379"/>
    <mergeCell ref="B375:B379"/>
    <mergeCell ref="C375:C379"/>
    <mergeCell ref="F442:K442"/>
    <mergeCell ref="A441:E441"/>
    <mergeCell ref="A444:E444"/>
    <mergeCell ref="A446:E450"/>
    <mergeCell ref="A442:E442"/>
    <mergeCell ref="A445:E445"/>
    <mergeCell ref="F441:K441"/>
    <mergeCell ref="A443:E443"/>
    <mergeCell ref="F463:K463"/>
    <mergeCell ref="F443:K443"/>
    <mergeCell ref="F461:K461"/>
    <mergeCell ref="F444:K444"/>
    <mergeCell ref="F445:K445"/>
    <mergeCell ref="A451:A455"/>
    <mergeCell ref="E456:E460"/>
    <mergeCell ref="A461:E461"/>
    <mergeCell ref="B451:B455"/>
    <mergeCell ref="C451:C455"/>
    <mergeCell ref="D451:D455"/>
    <mergeCell ref="E451:E455"/>
    <mergeCell ref="D375:D379"/>
    <mergeCell ref="A420:E424"/>
    <mergeCell ref="E375:E379"/>
    <mergeCell ref="A410:E414"/>
    <mergeCell ref="A382:E382"/>
    <mergeCell ref="A405:E409"/>
    <mergeCell ref="A384:E384"/>
    <mergeCell ref="A395:E399"/>
    <mergeCell ref="A400:E404"/>
    <mergeCell ref="A529:E529"/>
    <mergeCell ref="F529:K529"/>
    <mergeCell ref="A533:E537"/>
    <mergeCell ref="A530:E530"/>
    <mergeCell ref="A532:E532"/>
    <mergeCell ref="F532:K532"/>
    <mergeCell ref="F530:K530"/>
    <mergeCell ref="A531:E531"/>
    <mergeCell ref="F531:K531"/>
    <mergeCell ref="F511:K511"/>
    <mergeCell ref="A511:E511"/>
    <mergeCell ref="A456:A460"/>
    <mergeCell ref="B456:B460"/>
    <mergeCell ref="C456:C460"/>
    <mergeCell ref="D456:D460"/>
    <mergeCell ref="F464:K464"/>
    <mergeCell ref="A463:E463"/>
    <mergeCell ref="A464:E464"/>
    <mergeCell ref="A462:E462"/>
    <mergeCell ref="A539:E539"/>
    <mergeCell ref="G539:H539"/>
    <mergeCell ref="F528:K528"/>
    <mergeCell ref="A481:A485"/>
    <mergeCell ref="B481:B485"/>
    <mergeCell ref="C481:C485"/>
    <mergeCell ref="D481:D485"/>
    <mergeCell ref="A528:E528"/>
    <mergeCell ref="A490:E490"/>
    <mergeCell ref="F522:K522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Зинина</cp:lastModifiedBy>
  <cp:lastPrinted>2018-03-20T10:49:56Z</cp:lastPrinted>
  <dcterms:created xsi:type="dcterms:W3CDTF">1996-10-08T23:32:33Z</dcterms:created>
  <dcterms:modified xsi:type="dcterms:W3CDTF">2018-04-04T04:39:09Z</dcterms:modified>
  <cp:category/>
  <cp:version/>
  <cp:contentType/>
  <cp:contentStatus/>
</cp:coreProperties>
</file>